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Items for HB Website\"/>
    </mc:Choice>
  </mc:AlternateContent>
  <xr:revisionPtr revIDLastSave="0" documentId="8_{CC209CA8-67AD-4170-8007-BA16CAE27689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<sst xmlns="http://schemas.openxmlformats.org/spreadsheetml/2006/main" count="619" uniqueCount="190">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</sst>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2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29" fillId="0" borderId="0" xfId="0" applyFont="1" applyFill="1" applyBorder="1" applyAlignment="1" applyProtection="1">
      <protection locked="0" hidden="1"/>
    </xf>
    <xf numFmtId="0" fontId="29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Fill="1" applyBorder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Fill="1" applyBorder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Maroondah: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14.19498253413782</c:v>
                </c:pt>
                <c:pt idx="1">
                  <c:v>14.542247875581211</c:v>
                </c:pt>
                <c:pt idx="2">
                  <c:v>11.97108869146213</c:v>
                </c:pt>
                <c:pt idx="3">
                  <c:v>11.303344867358708</c:v>
                </c:pt>
                <c:pt idx="4">
                  <c:v>13.451717734447541</c:v>
                </c:pt>
                <c:pt idx="5">
                  <c:v>18.75</c:v>
                </c:pt>
                <c:pt idx="6">
                  <c:v>18.9873417721519</c:v>
                </c:pt>
                <c:pt idx="7">
                  <c:v>17.000414307416104</c:v>
                </c:pt>
                <c:pt idx="8">
                  <c:v>14.849187935034802</c:v>
                </c:pt>
                <c:pt idx="9">
                  <c:v>15.468651044965167</c:v>
                </c:pt>
                <c:pt idx="10">
                  <c:v>18.295371050698016</c:v>
                </c:pt>
                <c:pt idx="11">
                  <c:v>19.539300868862398</c:v>
                </c:pt>
                <c:pt idx="12">
                  <c:v>18.247978436657682</c:v>
                </c:pt>
                <c:pt idx="13">
                  <c:v>15.495867768595042</c:v>
                </c:pt>
                <c:pt idx="14">
                  <c:v>6.7973311092577147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43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2" t="s">
        <v>187</v>
      </c>
      <c r="C1" s="92"/>
      <c r="D1" s="92"/>
      <c r="E1" s="92"/>
      <c r="F1" s="92"/>
      <c r="G1" s="92"/>
      <c r="H1" s="92"/>
    </row>
    <row r="2" spans="1:15" ht="14.25" x14ac:dyDescent="0.45">
      <c r="A2" s="32"/>
      <c r="B2" s="93" t="s">
        <v>126</v>
      </c>
      <c r="C2" s="93"/>
      <c r="D2" s="93"/>
      <c r="E2" s="93"/>
      <c r="F2" s="93"/>
      <c r="G2" s="93"/>
      <c r="H2" s="93"/>
    </row>
    <row r="3" spans="1:15" x14ac:dyDescent="0.4">
      <c r="A3" s="32"/>
      <c r="B3" s="94" t="s">
        <v>188</v>
      </c>
      <c r="C3" s="94"/>
      <c r="D3" s="94"/>
      <c r="E3" s="94"/>
      <c r="F3" s="94"/>
      <c r="G3" s="94"/>
      <c r="H3" s="94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Maroondah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43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Maroondah: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91">
        <v>1</v>
      </c>
      <c r="C14" s="40" t="s">
        <v>105</v>
      </c>
      <c r="D14" s="60">
        <f>VLOOKUP($D$8,Data!$A$7:$GL$86,2+$B14+$D$10*32-32+$E$8)</f>
        <v>14.19498253413782</v>
      </c>
      <c r="E14" s="41"/>
      <c r="F14" s="42"/>
      <c r="G14" s="62">
        <f>VLOOKUP($G$8,Data!$A$7:$GL$86,2+$B14+$G$10*32-32+$H$8)</f>
        <v>12.660009343611305</v>
      </c>
    </row>
    <row r="15" spans="1:15" ht="11.25" customHeight="1" x14ac:dyDescent="0.4">
      <c r="B15" s="91">
        <v>3</v>
      </c>
      <c r="C15" s="40" t="s">
        <v>106</v>
      </c>
      <c r="D15" s="60">
        <f>VLOOKUP($D$8,Data!$A$7:$GL$86,2+$B15+$D$10*32-32+$E$8)</f>
        <v>14.542247875581211</v>
      </c>
      <c r="E15" s="41"/>
      <c r="F15" s="42"/>
      <c r="G15" s="62">
        <f>VLOOKUP($G$8,Data!$A$7:$GL$86,2+$B15+$G$10*32-32+$H$8)</f>
        <v>13.608362405488478</v>
      </c>
    </row>
    <row r="16" spans="1:15" ht="11.25" customHeight="1" x14ac:dyDescent="0.4">
      <c r="B16" s="91">
        <v>5</v>
      </c>
      <c r="C16" s="40" t="s">
        <v>107</v>
      </c>
      <c r="D16" s="60">
        <f>VLOOKUP($D$8,Data!$A$7:$GL$86,2+$B16+$D$10*32-32+$E$8)</f>
        <v>11.97108869146213</v>
      </c>
      <c r="E16" s="41"/>
      <c r="F16" s="42"/>
      <c r="G16" s="62">
        <f>VLOOKUP($G$8,Data!$A$7:$GL$86,2+$B16+$G$10*32-32+$H$8)</f>
        <v>10.554472840925259</v>
      </c>
    </row>
    <row r="17" spans="2:12" ht="11.25" customHeight="1" x14ac:dyDescent="0.4">
      <c r="B17" s="91">
        <v>7</v>
      </c>
      <c r="C17" s="40" t="s">
        <v>108</v>
      </c>
      <c r="D17" s="60">
        <f>VLOOKUP($D$8,Data!$A$7:$GL$86,2+$B17+$D$10*32-32+$E$8)</f>
        <v>11.303344867358708</v>
      </c>
      <c r="E17" s="41"/>
      <c r="F17" s="42"/>
      <c r="G17" s="62">
        <f>VLOOKUP($G$8,Data!$A$7:$GL$86,2+$B17+$G$10*32-32+$H$8)</f>
        <v>9.9319214602995967</v>
      </c>
    </row>
    <row r="18" spans="2:12" ht="11.25" customHeight="1" x14ac:dyDescent="0.4">
      <c r="B18" s="91">
        <v>9</v>
      </c>
      <c r="C18" s="40" t="s">
        <v>109</v>
      </c>
      <c r="D18" s="60">
        <f>VLOOKUP($D$8,Data!$A$7:$GL$86,2+$B18+$D$10*32-32+$E$8)</f>
        <v>13.451717734447541</v>
      </c>
      <c r="E18" s="41"/>
      <c r="F18" s="42"/>
      <c r="G18" s="62">
        <f>VLOOKUP($G$8,Data!$A$7:$GL$86,2+$B18+$G$10*32-32+$H$8)</f>
        <v>12.187518954656131</v>
      </c>
      <c r="L18" s="43"/>
    </row>
    <row r="19" spans="2:12" ht="11.25" customHeight="1" x14ac:dyDescent="0.4">
      <c r="B19" s="91">
        <v>11</v>
      </c>
      <c r="C19" s="40" t="s">
        <v>110</v>
      </c>
      <c r="D19" s="60">
        <f>VLOOKUP($D$8,Data!$A$7:$GL$86,2+$B19+$D$10*32-32+$E$8)</f>
        <v>18.75</v>
      </c>
      <c r="E19" s="41"/>
      <c r="F19" s="42"/>
      <c r="G19" s="62">
        <f>VLOOKUP($G$8,Data!$A$7:$GL$86,2+$B19+$G$10*32-32+$H$8)</f>
        <v>15.765150019739441</v>
      </c>
    </row>
    <row r="20" spans="2:12" ht="11.25" customHeight="1" x14ac:dyDescent="0.4">
      <c r="B20" s="91">
        <v>13</v>
      </c>
      <c r="C20" s="40" t="s">
        <v>111</v>
      </c>
      <c r="D20" s="60">
        <f>VLOOKUP($D$8,Data!$A$7:$GL$86,2+$B20+$D$10*32-32+$E$8)</f>
        <v>18.9873417721519</v>
      </c>
      <c r="E20" s="41"/>
      <c r="F20" s="42"/>
      <c r="G20" s="62">
        <f>VLOOKUP($G$8,Data!$A$7:$GL$86,2+$B20+$G$10*32-32+$H$8)</f>
        <v>16.87968725471827</v>
      </c>
      <c r="L20" s="43"/>
    </row>
    <row r="21" spans="2:12" ht="11.25" customHeight="1" x14ac:dyDescent="0.4">
      <c r="B21" s="91">
        <v>15</v>
      </c>
      <c r="C21" s="40" t="s">
        <v>112</v>
      </c>
      <c r="D21" s="60">
        <f>VLOOKUP($D$8,Data!$A$7:$GL$86,2+$B21+$D$10*32-32+$E$8)</f>
        <v>17.000414307416104</v>
      </c>
      <c r="E21" s="41"/>
      <c r="F21" s="42"/>
      <c r="G21" s="62">
        <f>VLOOKUP($G$8,Data!$A$7:$GL$86,2+$B21+$G$10*32-32+$H$8)</f>
        <v>15.547178520598532</v>
      </c>
    </row>
    <row r="22" spans="2:12" ht="11.25" customHeight="1" x14ac:dyDescent="0.4">
      <c r="B22" s="91">
        <v>17</v>
      </c>
      <c r="C22" s="40" t="s">
        <v>113</v>
      </c>
      <c r="D22" s="60">
        <f>VLOOKUP($D$8,Data!$A$7:$GL$86,2+$B22+$D$10*32-32+$E$8)</f>
        <v>14.849187935034802</v>
      </c>
      <c r="E22" s="41"/>
      <c r="F22" s="42"/>
      <c r="G22" s="62">
        <f>VLOOKUP($G$8,Data!$A$7:$GL$86,2+$B22+$G$10*32-32+$H$8)</f>
        <v>14.380771988985664</v>
      </c>
      <c r="L22" s="43"/>
    </row>
    <row r="23" spans="2:12" ht="11.25" customHeight="1" x14ac:dyDescent="0.4">
      <c r="B23" s="91">
        <v>19</v>
      </c>
      <c r="C23" s="40" t="s">
        <v>114</v>
      </c>
      <c r="D23" s="60">
        <f>VLOOKUP($D$8,Data!$A$7:$GL$86,2+$B23+$D$10*32-32+$E$8)</f>
        <v>15.468651044965167</v>
      </c>
      <c r="E23" s="41"/>
      <c r="F23" s="42"/>
      <c r="G23" s="62">
        <f>VLOOKUP($G$8,Data!$A$7:$GL$86,2+$B23+$G$10*32-32+$H$8)</f>
        <v>15.899644564852441</v>
      </c>
    </row>
    <row r="24" spans="2:12" ht="11.25" customHeight="1" x14ac:dyDescent="0.4">
      <c r="B24" s="91">
        <v>21</v>
      </c>
      <c r="C24" s="40" t="s">
        <v>115</v>
      </c>
      <c r="D24" s="60">
        <f>VLOOKUP($D$8,Data!$A$7:$GL$86,2+$B24+$D$10*32-32+$E$8)</f>
        <v>18.295371050698016</v>
      </c>
      <c r="E24" s="41"/>
      <c r="F24" s="42"/>
      <c r="G24" s="62">
        <f>VLOOKUP($G$8,Data!$A$7:$GL$86,2+$B24+$G$10*32-32+$H$8)</f>
        <v>18.110218124991793</v>
      </c>
      <c r="L24" s="43"/>
    </row>
    <row r="25" spans="2:12" ht="11.25" customHeight="1" x14ac:dyDescent="0.4">
      <c r="B25" s="91">
        <v>23</v>
      </c>
      <c r="C25" s="40" t="s">
        <v>116</v>
      </c>
      <c r="D25" s="60">
        <f>VLOOKUP($D$8,Data!$A$7:$GL$86,2+$B25+$D$10*32-32+$E$8)</f>
        <v>19.539300868862398</v>
      </c>
      <c r="E25" s="41"/>
      <c r="F25" s="42"/>
      <c r="G25" s="62">
        <f>VLOOKUP($G$8,Data!$A$7:$GL$86,2+$B25+$G$10*32-32+$H$8)</f>
        <v>19.220210920464634</v>
      </c>
    </row>
    <row r="26" spans="2:12" ht="11.25" customHeight="1" x14ac:dyDescent="0.4">
      <c r="B26" s="91">
        <v>25</v>
      </c>
      <c r="C26" s="40" t="s">
        <v>117</v>
      </c>
      <c r="D26" s="60">
        <f>VLOOKUP($D$8,Data!$A$7:$GL$86,2+$B26+$D$10*32-32+$E$8)</f>
        <v>18.247978436657682</v>
      </c>
      <c r="E26" s="41"/>
      <c r="F26" s="42"/>
      <c r="G26" s="62">
        <f>VLOOKUP($G$8,Data!$A$7:$GL$86,2+$B26+$G$10*32-32+$H$8)</f>
        <v>18.090113260847794</v>
      </c>
      <c r="L26" s="43"/>
    </row>
    <row r="27" spans="2:12" ht="11.25" customHeight="1" x14ac:dyDescent="0.4">
      <c r="B27" s="91">
        <v>27</v>
      </c>
      <c r="C27" s="40" t="s">
        <v>118</v>
      </c>
      <c r="D27" s="60">
        <f>VLOOKUP($D$8,Data!$A$7:$GL$86,2+$B27+$D$10*32-32+$E$8)</f>
        <v>15.495867768595042</v>
      </c>
      <c r="E27" s="41"/>
      <c r="F27" s="42"/>
      <c r="G27" s="62">
        <f>VLOOKUP($G$8,Data!$A$7:$GL$86,2+$B27+$G$10*32-32+$H$8)</f>
        <v>13.903075000385726</v>
      </c>
    </row>
    <row r="28" spans="2:12" ht="11.25" customHeight="1" x14ac:dyDescent="0.4">
      <c r="B28" s="91">
        <v>29</v>
      </c>
      <c r="C28" s="44" t="s">
        <v>16</v>
      </c>
      <c r="D28" s="60">
        <f>VLOOKUP($D$8,Data!$A$7:$GL$86,2+$B28+$D$10*32-32+$E$8)</f>
        <v>6.7973311092577147</v>
      </c>
      <c r="E28" s="41"/>
      <c r="F28" s="42"/>
      <c r="G28" s="62">
        <f>VLOOKUP($G$8,Data!$A$7:$GL$86,2+$B28+$G$10*32-32+$H$8)</f>
        <v>6.9391414323335647</v>
      </c>
      <c r="L28" s="43"/>
    </row>
    <row r="29" spans="2:12" ht="11.25" customHeight="1" x14ac:dyDescent="0.4">
      <c r="B29" s="91">
        <v>31</v>
      </c>
      <c r="C29" s="44" t="str">
        <f>CONCATENATE("All ",C6)</f>
        <v>All persons</v>
      </c>
      <c r="D29" s="61">
        <f>VLOOKUP($D$8,Data!$A$7:$GL$86,2+$B29+$D$10*32-32+$E$8)</f>
        <v>15.436412567973154</v>
      </c>
      <c r="E29" s="41"/>
      <c r="F29" s="44" t="str">
        <f>CONCATENATE("All ",I6)</f>
        <v>All persons</v>
      </c>
      <c r="G29" s="63">
        <f>VLOOKUP($G$8,Data!$A$7:$GL$86,2+$B29+$G$10*32-32+$H$8)</f>
        <v>14.181236232109212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5" t="s">
        <v>132</v>
      </c>
      <c r="C54" s="95"/>
      <c r="D54" s="95"/>
      <c r="E54" s="95"/>
      <c r="F54" s="95"/>
      <c r="G54" s="95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26.089056312180041</v>
      </c>
      <c r="D57" s="52">
        <f>C57+0.000001*A57</f>
        <v>26.089057312180042</v>
      </c>
      <c r="E57" s="49">
        <f>RANK(D57,D$57:D$135)</f>
        <v>11</v>
      </c>
      <c r="F57" s="53" t="str">
        <f>VLOOKUP(MATCH(A57,E$57:E$135,0),$A$57:$C$135,2)</f>
        <v>West Wimmera</v>
      </c>
      <c r="G57" s="52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22.08872458410351</v>
      </c>
      <c r="D58" s="52">
        <f t="shared" ref="D58:D121" si="0">C58+0.000001*A58</f>
        <v>22.088726584103508</v>
      </c>
      <c r="E58" s="49">
        <f t="shared" ref="E58:E121" si="1">RANK(D58,D$57:D$135)</f>
        <v>24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36.781852872588509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16.165564356208666</v>
      </c>
      <c r="D59" s="52">
        <f t="shared" si="0"/>
        <v>16.165567356208665</v>
      </c>
      <c r="E59" s="49">
        <f t="shared" si="1"/>
        <v>49</v>
      </c>
      <c r="F59" s="53" t="str">
        <f t="shared" si="2"/>
        <v>Yarriambiack</v>
      </c>
      <c r="G59" s="52">
        <f t="shared" si="3"/>
        <v>31.546555489378598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14.920641270539758</v>
      </c>
      <c r="D60" s="52">
        <f t="shared" si="0"/>
        <v>14.920645270539758</v>
      </c>
      <c r="E60" s="49">
        <f t="shared" si="1"/>
        <v>59</v>
      </c>
      <c r="F60" s="53" t="str">
        <f t="shared" si="2"/>
        <v>Hindmarsh</v>
      </c>
      <c r="G60" s="52">
        <f t="shared" si="3"/>
        <v>30.983716261432075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19.157400156617072</v>
      </c>
      <c r="D61" s="52">
        <f t="shared" si="0"/>
        <v>19.157405156617074</v>
      </c>
      <c r="E61" s="49">
        <f t="shared" si="1"/>
        <v>33</v>
      </c>
      <c r="F61" s="53" t="str">
        <f t="shared" si="2"/>
        <v>Towong</v>
      </c>
      <c r="G61" s="52">
        <f t="shared" si="3"/>
        <v>30.871212121212121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17.631470736053366</v>
      </c>
      <c r="D62" s="52">
        <f t="shared" si="0"/>
        <v>17.631476736053365</v>
      </c>
      <c r="E62" s="49">
        <f t="shared" si="1"/>
        <v>40</v>
      </c>
      <c r="F62" s="53" t="str">
        <f t="shared" si="2"/>
        <v>Queenscliffe</v>
      </c>
      <c r="G62" s="52">
        <f t="shared" si="3"/>
        <v>30.531295487627364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18.135966823995318</v>
      </c>
      <c r="D63" s="52">
        <f t="shared" si="0"/>
        <v>18.135973823995318</v>
      </c>
      <c r="E63" s="49">
        <f t="shared" si="1"/>
        <v>38</v>
      </c>
      <c r="F63" s="53" t="str">
        <f t="shared" si="2"/>
        <v>Loddon</v>
      </c>
      <c r="G63" s="52">
        <f t="shared" si="3"/>
        <v>28.901136755080952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20.45534768796329</v>
      </c>
      <c r="D64" s="52">
        <f t="shared" si="0"/>
        <v>20.455355687963291</v>
      </c>
      <c r="E64" s="49">
        <f t="shared" si="1"/>
        <v>28</v>
      </c>
      <c r="F64" s="53" t="str">
        <f t="shared" si="2"/>
        <v>Mount Alexander</v>
      </c>
      <c r="G64" s="52">
        <f t="shared" si="3"/>
        <v>26.984537749886783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19.323515131898368</v>
      </c>
      <c r="D65" s="52">
        <f t="shared" si="0"/>
        <v>19.323524131898367</v>
      </c>
      <c r="E65" s="49">
        <f t="shared" si="1"/>
        <v>32</v>
      </c>
      <c r="F65" s="53" t="str">
        <f t="shared" si="2"/>
        <v>Southern Grampians</v>
      </c>
      <c r="G65" s="52">
        <f t="shared" si="3"/>
        <v>26.979813664596275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7.3861659126803554</v>
      </c>
      <c r="D66" s="52">
        <f t="shared" si="0"/>
        <v>7.386175912680355</v>
      </c>
      <c r="E66" s="49">
        <f t="shared" si="1"/>
        <v>79</v>
      </c>
      <c r="F66" s="53" t="str">
        <f t="shared" si="2"/>
        <v>Moyne</v>
      </c>
      <c r="G66" s="52">
        <f t="shared" si="3"/>
        <v>26.407424451603006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36.781852872588509</v>
      </c>
      <c r="D67" s="52">
        <f t="shared" si="0"/>
        <v>36.781863872588509</v>
      </c>
      <c r="E67" s="49">
        <f t="shared" si="1"/>
        <v>2</v>
      </c>
      <c r="F67" s="53" t="str">
        <f t="shared" si="2"/>
        <v>Alpine</v>
      </c>
      <c r="G67" s="52">
        <f t="shared" si="3"/>
        <v>26.089056312180041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18.46268253109789</v>
      </c>
      <c r="D68" s="52">
        <f t="shared" si="0"/>
        <v>18.462694531097892</v>
      </c>
      <c r="E68" s="49">
        <f t="shared" si="1"/>
        <v>37</v>
      </c>
      <c r="F68" s="53" t="str">
        <f t="shared" si="2"/>
        <v>Indigo</v>
      </c>
      <c r="G68" s="52">
        <f t="shared" si="3"/>
        <v>25.705447412102007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12.561630645367117</v>
      </c>
      <c r="D69" s="52">
        <f t="shared" si="0"/>
        <v>12.561643645367116</v>
      </c>
      <c r="E69" s="49">
        <f t="shared" si="1"/>
        <v>70</v>
      </c>
      <c r="F69" s="53" t="str">
        <f t="shared" si="2"/>
        <v>Gannawarra</v>
      </c>
      <c r="G69" s="52">
        <f t="shared" si="3"/>
        <v>25.027282648235722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9.3364925361960793</v>
      </c>
      <c r="D70" s="52">
        <f t="shared" si="0"/>
        <v>9.3365065361960795</v>
      </c>
      <c r="E70" s="49">
        <f t="shared" si="1"/>
        <v>74</v>
      </c>
      <c r="F70" s="53" t="str">
        <f t="shared" si="2"/>
        <v>Corangamite</v>
      </c>
      <c r="G70" s="52">
        <f t="shared" si="3"/>
        <v>24.825685098102806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17.762410003789313</v>
      </c>
      <c r="D71" s="52">
        <f t="shared" si="0"/>
        <v>17.762425003789314</v>
      </c>
      <c r="E71" s="49">
        <f t="shared" si="1"/>
        <v>39</v>
      </c>
      <c r="F71" s="53" t="str">
        <f t="shared" si="2"/>
        <v>Strathbogie</v>
      </c>
      <c r="G71" s="52">
        <f t="shared" si="3"/>
        <v>24.637355223209266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20.556004152728111</v>
      </c>
      <c r="D72" s="52">
        <f t="shared" si="0"/>
        <v>20.556020152728109</v>
      </c>
      <c r="E72" s="49">
        <f t="shared" si="1"/>
        <v>27</v>
      </c>
      <c r="F72" s="53" t="str">
        <f t="shared" si="2"/>
        <v>Horsham</v>
      </c>
      <c r="G72" s="52">
        <f t="shared" si="3"/>
        <v>24.094387755102041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24.825685098102806</v>
      </c>
      <c r="D73" s="52">
        <f t="shared" si="0"/>
        <v>24.825702098102806</v>
      </c>
      <c r="E73" s="49">
        <f t="shared" si="1"/>
        <v>14</v>
      </c>
      <c r="F73" s="53" t="str">
        <f t="shared" si="2"/>
        <v>South Gippsland</v>
      </c>
      <c r="G73" s="52">
        <f t="shared" si="3"/>
        <v>24.025258518392949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13.247716847285702</v>
      </c>
      <c r="D74" s="52">
        <f t="shared" si="0"/>
        <v>13.247734847285702</v>
      </c>
      <c r="E74" s="49">
        <f t="shared" si="1"/>
        <v>64</v>
      </c>
      <c r="F74" s="53" t="str">
        <f t="shared" si="2"/>
        <v>Mansfield</v>
      </c>
      <c r="G74" s="52">
        <f t="shared" si="3"/>
        <v>23.391057120703024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21.020235642204259</v>
      </c>
      <c r="D75" s="52">
        <f t="shared" si="0"/>
        <v>21.020254642204261</v>
      </c>
      <c r="E75" s="49">
        <f t="shared" si="1"/>
        <v>26</v>
      </c>
      <c r="F75" s="53" t="str">
        <f t="shared" si="2"/>
        <v>Hepburn</v>
      </c>
      <c r="G75" s="52">
        <f t="shared" si="3"/>
        <v>22.977842520892434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11.116213252865268</v>
      </c>
      <c r="D76" s="52">
        <f t="shared" si="0"/>
        <v>11.116233252865268</v>
      </c>
      <c r="E76" s="49">
        <f t="shared" si="1"/>
        <v>72</v>
      </c>
      <c r="F76" s="53" t="str">
        <f t="shared" si="2"/>
        <v>Pyrenees</v>
      </c>
      <c r="G76" s="52">
        <f t="shared" si="3"/>
        <v>22.792426119270925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25.027282648235722</v>
      </c>
      <c r="D77" s="52">
        <f t="shared" si="0"/>
        <v>25.027303648235723</v>
      </c>
      <c r="E77" s="49">
        <f t="shared" si="1"/>
        <v>13</v>
      </c>
      <c r="F77" s="53" t="str">
        <f t="shared" si="2"/>
        <v>Murrindindi</v>
      </c>
      <c r="G77" s="52">
        <f t="shared" si="3"/>
        <v>22.662601626016261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16.043747189438225</v>
      </c>
      <c r="D78" s="52">
        <f t="shared" si="0"/>
        <v>16.043769189438226</v>
      </c>
      <c r="E78" s="49">
        <f t="shared" si="1"/>
        <v>50</v>
      </c>
      <c r="F78" s="53" t="str">
        <f t="shared" si="2"/>
        <v>Northern Grampians</v>
      </c>
      <c r="G78" s="52">
        <f t="shared" si="3"/>
        <v>22.589471380102879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21.655486647259842</v>
      </c>
      <c r="D79" s="52">
        <f t="shared" si="0"/>
        <v>21.655509647259841</v>
      </c>
      <c r="E79" s="49">
        <f t="shared" si="1"/>
        <v>25</v>
      </c>
      <c r="F79" s="53" t="str">
        <f t="shared" si="2"/>
        <v>Surf Coast</v>
      </c>
      <c r="G79" s="52">
        <f t="shared" si="3"/>
        <v>22.281558514562764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17.220198945480242</v>
      </c>
      <c r="D80" s="52">
        <f t="shared" si="0"/>
        <v>17.220222945480241</v>
      </c>
      <c r="E80" s="49">
        <f t="shared" si="1"/>
        <v>43</v>
      </c>
      <c r="F80" s="53" t="str">
        <f t="shared" si="2"/>
        <v>Ararat</v>
      </c>
      <c r="G80" s="52">
        <f t="shared" si="3"/>
        <v>22.08872458410351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16.314918382138181</v>
      </c>
      <c r="D81" s="52">
        <f t="shared" si="0"/>
        <v>16.314943382138182</v>
      </c>
      <c r="E81" s="49">
        <f t="shared" si="1"/>
        <v>46</v>
      </c>
      <c r="F81" s="53" t="str">
        <f t="shared" si="2"/>
        <v>Glenelg</v>
      </c>
      <c r="G81" s="52">
        <f t="shared" si="3"/>
        <v>21.655486647259842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7.6191411685739077</v>
      </c>
      <c r="D82" s="52">
        <f t="shared" si="0"/>
        <v>7.6191671685739077</v>
      </c>
      <c r="E82" s="49">
        <f t="shared" si="1"/>
        <v>78</v>
      </c>
      <c r="F82" s="53" t="str">
        <f t="shared" si="2"/>
        <v>East Gippsland</v>
      </c>
      <c r="G82" s="52">
        <f t="shared" si="3"/>
        <v>21.020235642204259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14.970225071821314</v>
      </c>
      <c r="D83" s="52">
        <f t="shared" si="0"/>
        <v>14.970252071821314</v>
      </c>
      <c r="E83" s="49">
        <f t="shared" si="1"/>
        <v>58</v>
      </c>
      <c r="F83" s="53" t="str">
        <f t="shared" si="2"/>
        <v>Colac-Otway</v>
      </c>
      <c r="G83" s="52">
        <f t="shared" si="3"/>
        <v>20.556004152728111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15.672602658320622</v>
      </c>
      <c r="D84" s="52">
        <f t="shared" si="0"/>
        <v>15.672630658320623</v>
      </c>
      <c r="E84" s="49">
        <f t="shared" si="1"/>
        <v>52</v>
      </c>
      <c r="F84" s="53" t="str">
        <f t="shared" si="2"/>
        <v>Benalla</v>
      </c>
      <c r="G84" s="52">
        <f t="shared" si="3"/>
        <v>20.45534768796329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22.977842520892434</v>
      </c>
      <c r="D85" s="52">
        <f t="shared" si="0"/>
        <v>22.977871520892435</v>
      </c>
      <c r="E85" s="49">
        <f t="shared" si="1"/>
        <v>19</v>
      </c>
      <c r="F85" s="53" t="str">
        <f t="shared" si="2"/>
        <v>Macedon Ranges</v>
      </c>
      <c r="G85" s="52">
        <f t="shared" si="3"/>
        <v>20.333882086634429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30.983716261432075</v>
      </c>
      <c r="D86" s="52">
        <f t="shared" si="0"/>
        <v>30.983746261432074</v>
      </c>
      <c r="E86" s="49">
        <f t="shared" si="1"/>
        <v>4</v>
      </c>
      <c r="F86" s="53" t="str">
        <f t="shared" si="2"/>
        <v>Wangaratta</v>
      </c>
      <c r="G86" s="52">
        <f t="shared" si="3"/>
        <v>19.860158082167985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12.811070351118225</v>
      </c>
      <c r="D87" s="52">
        <f t="shared" si="0"/>
        <v>12.811101351118225</v>
      </c>
      <c r="E87" s="49">
        <f t="shared" si="1"/>
        <v>67</v>
      </c>
      <c r="F87" s="53" t="str">
        <f t="shared" si="2"/>
        <v>Wellington</v>
      </c>
      <c r="G87" s="52">
        <f t="shared" si="3"/>
        <v>19.403028794047863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24.094387755102041</v>
      </c>
      <c r="D88" s="52">
        <f t="shared" si="0"/>
        <v>24.094419755102042</v>
      </c>
      <c r="E88" s="49">
        <f t="shared" si="1"/>
        <v>16</v>
      </c>
      <c r="F88" s="53" t="str">
        <f t="shared" si="2"/>
        <v>Boroondara</v>
      </c>
      <c r="G88" s="52">
        <f t="shared" si="3"/>
        <v>19.323515131898368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7.7567366618601294</v>
      </c>
      <c r="D89" s="52">
        <f t="shared" si="0"/>
        <v>7.7567696618601296</v>
      </c>
      <c r="E89" s="49">
        <f t="shared" si="1"/>
        <v>77</v>
      </c>
      <c r="F89" s="53" t="str">
        <f t="shared" si="2"/>
        <v>Bass Coast</v>
      </c>
      <c r="G89" s="52">
        <f t="shared" si="3"/>
        <v>19.157400156617072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25.705447412102007</v>
      </c>
      <c r="D90" s="52">
        <f t="shared" si="0"/>
        <v>25.705481412102007</v>
      </c>
      <c r="E90" s="49">
        <f t="shared" si="1"/>
        <v>12</v>
      </c>
      <c r="F90" s="53" t="str">
        <f t="shared" si="2"/>
        <v>Moira</v>
      </c>
      <c r="G90" s="52">
        <f t="shared" si="3"/>
        <v>19.019791844395154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12.597146133265383</v>
      </c>
      <c r="D91" s="52">
        <f t="shared" si="0"/>
        <v>12.597181133265384</v>
      </c>
      <c r="E91" s="49">
        <f t="shared" si="1"/>
        <v>69</v>
      </c>
      <c r="F91" s="53" t="str">
        <f t="shared" si="2"/>
        <v>Swan Hill</v>
      </c>
      <c r="G91" s="52">
        <f t="shared" si="3"/>
        <v>18.742442563482467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13.655569631209133</v>
      </c>
      <c r="D92" s="52">
        <f t="shared" si="0"/>
        <v>13.655605631209133</v>
      </c>
      <c r="E92" s="49">
        <f t="shared" si="1"/>
        <v>62</v>
      </c>
      <c r="F92" s="53" t="str">
        <f t="shared" si="2"/>
        <v>Warrnambool</v>
      </c>
      <c r="G92" s="52">
        <f t="shared" si="3"/>
        <v>18.664914777911605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14.53260015710919</v>
      </c>
      <c r="D93" s="52">
        <f t="shared" si="0"/>
        <v>14.532637157109191</v>
      </c>
      <c r="E93" s="49">
        <f t="shared" si="1"/>
        <v>60</v>
      </c>
      <c r="F93" s="53" t="str">
        <f t="shared" si="2"/>
        <v>Campaspe</v>
      </c>
      <c r="G93" s="52">
        <f t="shared" si="3"/>
        <v>18.46268253109789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28.901136755080952</v>
      </c>
      <c r="D94" s="52">
        <f t="shared" si="0"/>
        <v>28.901174755080952</v>
      </c>
      <c r="E94" s="49">
        <f t="shared" si="1"/>
        <v>7</v>
      </c>
      <c r="F94" s="53" t="str">
        <f t="shared" si="2"/>
        <v>Bayside</v>
      </c>
      <c r="G94" s="52">
        <f t="shared" si="3"/>
        <v>18.135966823995318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20.333882086634429</v>
      </c>
      <c r="D95" s="52">
        <f t="shared" si="0"/>
        <v>20.33392108663443</v>
      </c>
      <c r="E95" s="49">
        <f t="shared" si="1"/>
        <v>29</v>
      </c>
      <c r="F95" s="53" t="str">
        <f t="shared" si="2"/>
        <v>Central Goldfields</v>
      </c>
      <c r="G95" s="52">
        <f t="shared" si="3"/>
        <v>17.762410003789313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13.875560138002141</v>
      </c>
      <c r="D96" s="52">
        <f t="shared" si="0"/>
        <v>13.875600138002142</v>
      </c>
      <c r="E96" s="49">
        <f t="shared" si="1"/>
        <v>61</v>
      </c>
      <c r="F96" s="53" t="str">
        <f t="shared" si="2"/>
        <v>Baw Baw</v>
      </c>
      <c r="G96" s="52">
        <f t="shared" si="3"/>
        <v>17.631470736053366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23.391057120703024</v>
      </c>
      <c r="D97" s="52">
        <f t="shared" si="0"/>
        <v>23.391098120703024</v>
      </c>
      <c r="E97" s="49">
        <f t="shared" si="1"/>
        <v>18</v>
      </c>
      <c r="F97" s="53" t="str">
        <f t="shared" si="2"/>
        <v>Nillumbik</v>
      </c>
      <c r="G97" s="52">
        <f t="shared" si="3"/>
        <v>17.458078039342148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12.001362276779105</v>
      </c>
      <c r="D98" s="52">
        <f t="shared" si="0"/>
        <v>12.001404276779105</v>
      </c>
      <c r="E98" s="49">
        <f t="shared" si="1"/>
        <v>71</v>
      </c>
      <c r="F98" s="53" t="str">
        <f t="shared" si="2"/>
        <v>Yarra</v>
      </c>
      <c r="G98" s="52">
        <f t="shared" si="3"/>
        <v>17.440774502453205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15.436412567973154</v>
      </c>
      <c r="D99" s="52">
        <f t="shared" si="0"/>
        <v>15.436455567973153</v>
      </c>
      <c r="E99" s="49">
        <f t="shared" si="1"/>
        <v>53</v>
      </c>
      <c r="F99" s="53" t="str">
        <f t="shared" si="2"/>
        <v>Golden Plains</v>
      </c>
      <c r="G99" s="52">
        <f t="shared" si="3"/>
        <v>17.220198945480242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15.25512272713096</v>
      </c>
      <c r="D100" s="52">
        <f t="shared" si="0"/>
        <v>15.255166727130961</v>
      </c>
      <c r="E100" s="49">
        <f t="shared" si="1"/>
        <v>55</v>
      </c>
      <c r="F100" s="53" t="str">
        <f t="shared" si="2"/>
        <v>Stonnington</v>
      </c>
      <c r="G100" s="52">
        <f t="shared" si="3"/>
        <v>16.769648190793223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8.3394515912790883</v>
      </c>
      <c r="D101" s="52">
        <f t="shared" si="0"/>
        <v>8.3394965912790884</v>
      </c>
      <c r="E101" s="49">
        <f t="shared" si="1"/>
        <v>75</v>
      </c>
      <c r="F101" s="53" t="str">
        <f t="shared" si="2"/>
        <v>Port Phillip</v>
      </c>
      <c r="G101" s="52">
        <f t="shared" si="3"/>
        <v>16.455243027793358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14.983828702282867</v>
      </c>
      <c r="D102" s="52">
        <f t="shared" si="0"/>
        <v>14.983874702282867</v>
      </c>
      <c r="E102" s="49">
        <f t="shared" si="1"/>
        <v>57</v>
      </c>
      <c r="F102" s="53" t="str">
        <f t="shared" si="2"/>
        <v>Greater Bendigo</v>
      </c>
      <c r="G102" s="52">
        <f t="shared" si="3"/>
        <v>16.314918382138181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12.95793944375942</v>
      </c>
      <c r="D103" s="52">
        <f t="shared" si="0"/>
        <v>12.95798644375942</v>
      </c>
      <c r="E103" s="49">
        <f t="shared" si="1"/>
        <v>66</v>
      </c>
      <c r="F103" s="53" t="str">
        <f t="shared" si="2"/>
        <v>Whitehorse</v>
      </c>
      <c r="G103" s="52">
        <f t="shared" si="3"/>
        <v>16.198962725710004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19.019791844395154</v>
      </c>
      <c r="D104" s="52">
        <f t="shared" si="0"/>
        <v>19.019839844395154</v>
      </c>
      <c r="E104" s="49">
        <f t="shared" si="1"/>
        <v>34</v>
      </c>
      <c r="F104" s="53" t="str">
        <f t="shared" si="2"/>
        <v>Yarra Ranges</v>
      </c>
      <c r="G104" s="52">
        <f t="shared" si="3"/>
        <v>16.196412858446887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13.543812831531371</v>
      </c>
      <c r="D105" s="52">
        <f t="shared" si="0"/>
        <v>13.543861831531371</v>
      </c>
      <c r="E105" s="49">
        <f t="shared" si="1"/>
        <v>63</v>
      </c>
      <c r="F105" s="53" t="str">
        <f t="shared" si="2"/>
        <v>Ballarat</v>
      </c>
      <c r="G105" s="52">
        <f t="shared" si="3"/>
        <v>16.165564356208666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12.600840465016411</v>
      </c>
      <c r="D106" s="52">
        <f t="shared" si="0"/>
        <v>12.600890465016411</v>
      </c>
      <c r="E106" s="49">
        <f t="shared" si="1"/>
        <v>68</v>
      </c>
      <c r="F106" s="53" t="str">
        <f t="shared" si="2"/>
        <v>Glen Eira</v>
      </c>
      <c r="G106" s="52">
        <f t="shared" si="3"/>
        <v>16.043747189438225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15.185498659895613</v>
      </c>
      <c r="D107" s="52">
        <f t="shared" si="0"/>
        <v>15.185549659895612</v>
      </c>
      <c r="E107" s="49">
        <f t="shared" si="1"/>
        <v>56</v>
      </c>
      <c r="F107" s="53" t="str">
        <f t="shared" si="2"/>
        <v>Mornington Peninsula</v>
      </c>
      <c r="G107" s="52">
        <f t="shared" si="3"/>
        <v>15.760164196673809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13.188442667635837</v>
      </c>
      <c r="D108" s="52">
        <f t="shared" si="0"/>
        <v>13.188494667635837</v>
      </c>
      <c r="E108" s="49">
        <f t="shared" si="1"/>
        <v>65</v>
      </c>
      <c r="F108" s="53" t="str">
        <f t="shared" si="2"/>
        <v>Greater Shepparton</v>
      </c>
      <c r="G108" s="52">
        <f t="shared" si="3"/>
        <v>15.672602658320622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15.760164196673809</v>
      </c>
      <c r="D109" s="52">
        <f t="shared" si="0"/>
        <v>15.760217196673809</v>
      </c>
      <c r="E109" s="49">
        <f t="shared" si="1"/>
        <v>51</v>
      </c>
      <c r="F109" s="53" t="str">
        <f t="shared" si="2"/>
        <v>Maroondah</v>
      </c>
      <c r="G109" s="52">
        <f t="shared" si="3"/>
        <v>15.436412567973154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26.984537749886783</v>
      </c>
      <c r="D110" s="52">
        <f t="shared" si="0"/>
        <v>26.984591749886782</v>
      </c>
      <c r="E110" s="49">
        <f t="shared" si="1"/>
        <v>8</v>
      </c>
      <c r="F110" s="53" t="str">
        <f t="shared" si="2"/>
        <v>Wodonga</v>
      </c>
      <c r="G110" s="52">
        <f t="shared" si="3"/>
        <v>15.374033199841033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26.407424451603006</v>
      </c>
      <c r="D111" s="52">
        <f t="shared" si="0"/>
        <v>26.407479451603006</v>
      </c>
      <c r="E111" s="49">
        <f t="shared" si="1"/>
        <v>10</v>
      </c>
      <c r="F111" s="53" t="str">
        <f t="shared" si="2"/>
        <v>Melbourne</v>
      </c>
      <c r="G111" s="52">
        <f t="shared" si="3"/>
        <v>15.25512272713096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22.662601626016261</v>
      </c>
      <c r="D112" s="52">
        <f t="shared" si="0"/>
        <v>22.662657626016262</v>
      </c>
      <c r="E112" s="49">
        <f t="shared" si="1"/>
        <v>21</v>
      </c>
      <c r="F112" s="53" t="str">
        <f t="shared" si="2"/>
        <v>Moorabool</v>
      </c>
      <c r="G112" s="52">
        <f t="shared" si="3"/>
        <v>15.185498659895613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17.458078039342148</v>
      </c>
      <c r="D113" s="52">
        <f t="shared" si="0"/>
        <v>17.458135039342149</v>
      </c>
      <c r="E113" s="49">
        <f t="shared" si="1"/>
        <v>41</v>
      </c>
      <c r="F113" s="53" t="str">
        <f t="shared" si="2"/>
        <v>Mildura</v>
      </c>
      <c r="G113" s="52">
        <f t="shared" si="3"/>
        <v>14.983828702282867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22.589471380102879</v>
      </c>
      <c r="D114" s="52">
        <f t="shared" si="0"/>
        <v>22.589529380102878</v>
      </c>
      <c r="E114" s="49">
        <f t="shared" si="1"/>
        <v>22</v>
      </c>
      <c r="F114" s="53" t="str">
        <f t="shared" si="2"/>
        <v>Greater Geelong</v>
      </c>
      <c r="G114" s="52">
        <f t="shared" si="3"/>
        <v>14.970225071821314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16.455243027793358</v>
      </c>
      <c r="D115" s="52">
        <f t="shared" si="0"/>
        <v>16.455302027793358</v>
      </c>
      <c r="E115" s="49">
        <f t="shared" si="1"/>
        <v>45</v>
      </c>
      <c r="F115" s="53" t="str">
        <f t="shared" si="2"/>
        <v>Banyule</v>
      </c>
      <c r="G115" s="52">
        <f t="shared" si="3"/>
        <v>14.920641270539758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22.792426119270925</v>
      </c>
      <c r="D116" s="52">
        <f t="shared" si="0"/>
        <v>22.792486119270926</v>
      </c>
      <c r="E116" s="49">
        <f t="shared" si="1"/>
        <v>20</v>
      </c>
      <c r="F116" s="53" t="str">
        <f t="shared" si="2"/>
        <v>Latrobe</v>
      </c>
      <c r="G116" s="52">
        <f t="shared" si="3"/>
        <v>14.53260015710919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30.531295487627364</v>
      </c>
      <c r="D117" s="52">
        <f t="shared" si="0"/>
        <v>30.531356487627363</v>
      </c>
      <c r="E117" s="49">
        <f t="shared" si="1"/>
        <v>6</v>
      </c>
      <c r="F117" s="53" t="str">
        <f t="shared" si="2"/>
        <v>Manningham</v>
      </c>
      <c r="G117" s="52">
        <f t="shared" si="3"/>
        <v>13.875560138002141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24.025258518392949</v>
      </c>
      <c r="D118" s="52">
        <f t="shared" si="0"/>
        <v>24.025320518392949</v>
      </c>
      <c r="E118" s="49">
        <f t="shared" si="1"/>
        <v>17</v>
      </c>
      <c r="F118" s="53" t="str">
        <f t="shared" si="2"/>
        <v>Knox</v>
      </c>
      <c r="G118" s="52">
        <f t="shared" si="3"/>
        <v>13.655569631209133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26.979813664596275</v>
      </c>
      <c r="D119" s="52">
        <f t="shared" si="0"/>
        <v>26.979876664596276</v>
      </c>
      <c r="E119" s="49">
        <f t="shared" si="1"/>
        <v>9</v>
      </c>
      <c r="F119" s="53" t="str">
        <f t="shared" si="2"/>
        <v>Monash</v>
      </c>
      <c r="G119" s="52">
        <f t="shared" si="3"/>
        <v>13.543812831531371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16.769648190793223</v>
      </c>
      <c r="D120" s="52">
        <f t="shared" si="0"/>
        <v>16.769712190793221</v>
      </c>
      <c r="E120" s="49">
        <f t="shared" si="1"/>
        <v>44</v>
      </c>
      <c r="F120" s="53" t="str">
        <f t="shared" si="2"/>
        <v>Darebin</v>
      </c>
      <c r="G120" s="52">
        <f t="shared" si="3"/>
        <v>13.247716847285702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24.637355223209266</v>
      </c>
      <c r="D121" s="52">
        <f t="shared" si="0"/>
        <v>24.637420223209265</v>
      </c>
      <c r="E121" s="49">
        <f t="shared" si="1"/>
        <v>15</v>
      </c>
      <c r="F121" s="53" t="str">
        <f t="shared" si="2"/>
        <v>Moreland</v>
      </c>
      <c r="G121" s="52">
        <f t="shared" si="3"/>
        <v>13.188442667635837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22.281558514562764</v>
      </c>
      <c r="D122" s="52">
        <f t="shared" ref="D122:D136" si="4">C122+0.000001*A122</f>
        <v>22.281624514562765</v>
      </c>
      <c r="E122" s="49">
        <f t="shared" ref="E122:E135" si="5">RANK(D122,D$57:D$135)</f>
        <v>23</v>
      </c>
      <c r="F122" s="53" t="str">
        <f t="shared" ref="F122:F135" si="6">VLOOKUP(MATCH(A122,E$57:E$135,0),$A$57:$C$135,2)</f>
        <v>Mitchell</v>
      </c>
      <c r="G122" s="52">
        <f t="shared" ref="G122:G135" si="7">VLOOKUP(MATCH(A122,E$57:E$135,0),$A$57:$C$135,3)</f>
        <v>12.95793944375942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18.742442563482467</v>
      </c>
      <c r="D123" s="52">
        <f t="shared" si="4"/>
        <v>18.742509563482468</v>
      </c>
      <c r="E123" s="49">
        <f t="shared" si="5"/>
        <v>35</v>
      </c>
      <c r="F123" s="53" t="str">
        <f t="shared" si="6"/>
        <v>Hobsons Bay</v>
      </c>
      <c r="G123" s="52">
        <f t="shared" si="7"/>
        <v>12.811070351118225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30.871212121212121</v>
      </c>
      <c r="D124" s="52">
        <f t="shared" si="4"/>
        <v>30.87128012121212</v>
      </c>
      <c r="E124" s="49">
        <f t="shared" si="5"/>
        <v>5</v>
      </c>
      <c r="F124" s="53" t="str">
        <f t="shared" si="6"/>
        <v>Moonee Valley</v>
      </c>
      <c r="G124" s="52">
        <f t="shared" si="7"/>
        <v>12.600840465016411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19.860158082167985</v>
      </c>
      <c r="D125" s="52">
        <f t="shared" si="4"/>
        <v>19.860227082167984</v>
      </c>
      <c r="E125" s="49">
        <f t="shared" si="5"/>
        <v>30</v>
      </c>
      <c r="F125" s="53" t="str">
        <f t="shared" si="6"/>
        <v>Kingston</v>
      </c>
      <c r="G125" s="52">
        <f t="shared" si="7"/>
        <v>12.597146133265383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18.664914777911605</v>
      </c>
      <c r="D126" s="52">
        <f t="shared" si="4"/>
        <v>18.664984777911606</v>
      </c>
      <c r="E126" s="49">
        <f t="shared" si="5"/>
        <v>36</v>
      </c>
      <c r="F126" s="53" t="str">
        <f t="shared" si="6"/>
        <v>Cardinia</v>
      </c>
      <c r="G126" s="52">
        <f t="shared" si="7"/>
        <v>12.561630645367117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19.403028794047863</v>
      </c>
      <c r="D127" s="52">
        <f t="shared" si="4"/>
        <v>19.403099794047861</v>
      </c>
      <c r="E127" s="49">
        <f t="shared" si="5"/>
        <v>31</v>
      </c>
      <c r="F127" s="53" t="str">
        <f t="shared" si="6"/>
        <v>Maribyrnong</v>
      </c>
      <c r="G127" s="52">
        <f t="shared" si="7"/>
        <v>12.001362276779105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37.200797872340424</v>
      </c>
      <c r="D128" s="52">
        <f t="shared" si="4"/>
        <v>37.200869872340427</v>
      </c>
      <c r="E128" s="49">
        <f t="shared" si="5"/>
        <v>1</v>
      </c>
      <c r="F128" s="53" t="str">
        <f t="shared" si="6"/>
        <v>Frankston</v>
      </c>
      <c r="G128" s="52">
        <f t="shared" si="7"/>
        <v>11.116213252865268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16.198962725710004</v>
      </c>
      <c r="D129" s="52">
        <f t="shared" si="4"/>
        <v>16.199035725710004</v>
      </c>
      <c r="E129" s="49">
        <f t="shared" si="5"/>
        <v>47</v>
      </c>
      <c r="F129" s="53" t="str">
        <f t="shared" si="6"/>
        <v>Wyndham</v>
      </c>
      <c r="G129" s="52">
        <f t="shared" si="7"/>
        <v>9.3844183985029055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8.0472516312785256</v>
      </c>
      <c r="D130" s="52">
        <f t="shared" si="4"/>
        <v>8.0473256312785253</v>
      </c>
      <c r="E130" s="49">
        <f t="shared" si="5"/>
        <v>76</v>
      </c>
      <c r="F130" s="53" t="str">
        <f t="shared" si="6"/>
        <v>Casey</v>
      </c>
      <c r="G130" s="52">
        <f t="shared" si="7"/>
        <v>9.3364925361960793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15.374033199841033</v>
      </c>
      <c r="D131" s="52">
        <f t="shared" si="4"/>
        <v>15.374108199841034</v>
      </c>
      <c r="E131" s="49">
        <f t="shared" si="5"/>
        <v>54</v>
      </c>
      <c r="F131" s="53" t="str">
        <f t="shared" si="6"/>
        <v>Melton</v>
      </c>
      <c r="G131" s="52">
        <f t="shared" si="7"/>
        <v>8.3394515912790883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9.3844183985029055</v>
      </c>
      <c r="D132" s="52">
        <f t="shared" si="4"/>
        <v>9.3844943985029055</v>
      </c>
      <c r="E132" s="49">
        <f t="shared" si="5"/>
        <v>73</v>
      </c>
      <c r="F132" s="53" t="str">
        <f t="shared" si="6"/>
        <v>Whittlesea</v>
      </c>
      <c r="G132" s="52">
        <f t="shared" si="7"/>
        <v>8.0472516312785256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17.440774502453205</v>
      </c>
      <c r="D133" s="52">
        <f t="shared" si="4"/>
        <v>17.440851502453206</v>
      </c>
      <c r="E133" s="49">
        <f t="shared" si="5"/>
        <v>42</v>
      </c>
      <c r="F133" s="53" t="str">
        <f t="shared" si="6"/>
        <v>Hume</v>
      </c>
      <c r="G133" s="52">
        <f t="shared" si="7"/>
        <v>7.7567366618601294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16.196412858446887</v>
      </c>
      <c r="D134" s="52">
        <f t="shared" si="4"/>
        <v>16.196490858446886</v>
      </c>
      <c r="E134" s="49">
        <f t="shared" si="5"/>
        <v>48</v>
      </c>
      <c r="F134" s="53" t="str">
        <f t="shared" si="6"/>
        <v>Greater Dandenong</v>
      </c>
      <c r="G134" s="52">
        <f t="shared" si="7"/>
        <v>7.6191411685739077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31.546555489378598</v>
      </c>
      <c r="D135" s="52">
        <f t="shared" si="4"/>
        <v>31.546634489378597</v>
      </c>
      <c r="E135" s="49">
        <f t="shared" si="5"/>
        <v>3</v>
      </c>
      <c r="F135" s="53" t="str">
        <f t="shared" si="6"/>
        <v>Brimbank</v>
      </c>
      <c r="G135" s="52">
        <f t="shared" si="7"/>
        <v>7.3861659126803554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14.181236232109212</v>
      </c>
      <c r="D136" s="52">
        <f t="shared" si="4"/>
        <v>14.181316232109213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6" customWidth="1"/>
    <col min="2" max="10" width="10.265625" style="76" customWidth="1"/>
    <col min="11" max="16384" width="15.73046875" style="76"/>
  </cols>
  <sheetData>
    <row r="1" spans="1:10" ht="42.75" customHeight="1" x14ac:dyDescent="0.3">
      <c r="A1" s="99" t="s">
        <v>185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1.65" x14ac:dyDescent="0.35">
      <c r="A2" s="100" t="s">
        <v>176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ht="6.75" customHeight="1" x14ac:dyDescent="0.3"/>
    <row r="4" spans="1:10" ht="15" customHeight="1" x14ac:dyDescent="0.35">
      <c r="A4" s="77"/>
      <c r="B4" s="96" t="s">
        <v>0</v>
      </c>
      <c r="C4" s="96"/>
      <c r="D4" s="96"/>
      <c r="E4" s="97" t="s">
        <v>1</v>
      </c>
      <c r="F4" s="97"/>
      <c r="G4" s="97"/>
      <c r="H4" s="98" t="s">
        <v>17</v>
      </c>
      <c r="I4" s="98"/>
      <c r="J4" s="98"/>
    </row>
    <row r="5" spans="1:10" ht="18.75" customHeight="1" x14ac:dyDescent="0.35">
      <c r="A5" s="77"/>
      <c r="B5" s="78" t="s">
        <v>180</v>
      </c>
      <c r="C5" s="79" t="s">
        <v>181</v>
      </c>
      <c r="D5" s="80" t="s">
        <v>123</v>
      </c>
      <c r="E5" s="78" t="s">
        <v>180</v>
      </c>
      <c r="F5" s="79" t="s">
        <v>181</v>
      </c>
      <c r="G5" s="80" t="s">
        <v>123</v>
      </c>
      <c r="H5" s="78" t="s">
        <v>180</v>
      </c>
      <c r="I5" s="79" t="s">
        <v>181</v>
      </c>
      <c r="J5" s="80" t="s">
        <v>123</v>
      </c>
    </row>
    <row r="6" spans="1:10" ht="10.5" x14ac:dyDescent="0.35">
      <c r="A6" s="81" t="s">
        <v>156</v>
      </c>
      <c r="B6" s="82">
        <v>29.118881118881117</v>
      </c>
      <c r="C6" s="82">
        <v>23.429541595925297</v>
      </c>
      <c r="D6" s="82">
        <v>28.697001034126163</v>
      </c>
      <c r="E6" s="82">
        <v>38.650536293339989</v>
      </c>
      <c r="F6" s="82">
        <v>31.881188118811881</v>
      </c>
      <c r="G6" s="82">
        <v>38.271894810988492</v>
      </c>
      <c r="H6" s="82">
        <v>34.155835587517316</v>
      </c>
      <c r="I6" s="82">
        <v>27.44739249771272</v>
      </c>
      <c r="J6" s="82">
        <v>33.710629921259844</v>
      </c>
    </row>
    <row r="7" spans="1:10" ht="10.5" x14ac:dyDescent="0.35">
      <c r="A7" s="81" t="s">
        <v>168</v>
      </c>
      <c r="B7" s="82">
        <v>28.682868286828683</v>
      </c>
      <c r="C7" s="82">
        <v>17.695473251028808</v>
      </c>
      <c r="D7" s="82">
        <v>27.95308573024295</v>
      </c>
      <c r="E7" s="82">
        <v>33.900709219858157</v>
      </c>
      <c r="F7" s="82">
        <v>26.839826839826841</v>
      </c>
      <c r="G7" s="82">
        <v>33.385756009885419</v>
      </c>
      <c r="H7" s="82">
        <v>31.529505160095262</v>
      </c>
      <c r="I7" s="82">
        <v>22.008547008547009</v>
      </c>
      <c r="J7" s="82">
        <v>31.000996015936256</v>
      </c>
    </row>
    <row r="8" spans="1:10" ht="10.5" x14ac:dyDescent="0.35">
      <c r="A8" s="81" t="s">
        <v>158</v>
      </c>
      <c r="B8" s="82">
        <v>25.943220022413151</v>
      </c>
      <c r="C8" s="82">
        <v>20.850480109739369</v>
      </c>
      <c r="D8" s="82">
        <v>25.328731097961864</v>
      </c>
      <c r="E8" s="82">
        <v>30.538380334791132</v>
      </c>
      <c r="F8" s="82">
        <v>23.755186721991699</v>
      </c>
      <c r="G8" s="82">
        <v>29.644268774703558</v>
      </c>
      <c r="H8" s="82">
        <v>28.461795128461798</v>
      </c>
      <c r="I8" s="82">
        <v>22.433234421364986</v>
      </c>
      <c r="J8" s="82">
        <v>27.749341912840013</v>
      </c>
    </row>
    <row r="9" spans="1:10" ht="10.5" x14ac:dyDescent="0.35">
      <c r="A9" s="81" t="s">
        <v>146</v>
      </c>
      <c r="B9" s="82">
        <v>24.246550472040667</v>
      </c>
      <c r="C9" s="82">
        <v>13.620071684587815</v>
      </c>
      <c r="D9" s="82">
        <v>23.273446513927805</v>
      </c>
      <c r="E9" s="82">
        <v>29.006908462867013</v>
      </c>
      <c r="F9" s="82">
        <v>18.423307626392461</v>
      </c>
      <c r="G9" s="82">
        <v>28.037016704572192</v>
      </c>
      <c r="H9" s="82">
        <v>26.666666666666668</v>
      </c>
      <c r="I9" s="82">
        <v>16.230366492146597</v>
      </c>
      <c r="J9" s="82">
        <v>25.69832402234637</v>
      </c>
    </row>
    <row r="10" spans="1:10" ht="10.5" x14ac:dyDescent="0.35">
      <c r="A10" s="81" t="s">
        <v>147</v>
      </c>
      <c r="B10" s="82">
        <v>26.982316029663433</v>
      </c>
      <c r="C10" s="82">
        <v>19.410515135422198</v>
      </c>
      <c r="D10" s="82">
        <v>23.81427304964539</v>
      </c>
      <c r="E10" s="82">
        <v>32.136445242369838</v>
      </c>
      <c r="F10" s="82">
        <v>20.960076045627378</v>
      </c>
      <c r="G10" s="82">
        <v>26.736672051696285</v>
      </c>
      <c r="H10" s="82">
        <v>29.34156378600823</v>
      </c>
      <c r="I10" s="82">
        <v>20.303296152400048</v>
      </c>
      <c r="J10" s="82">
        <v>25.26416906820365</v>
      </c>
    </row>
    <row r="11" spans="1:10" ht="10.5" x14ac:dyDescent="0.35">
      <c r="A11" s="81" t="s">
        <v>155</v>
      </c>
      <c r="B11" s="82">
        <v>23.017408123791103</v>
      </c>
      <c r="C11" s="82">
        <v>12.740384615384615</v>
      </c>
      <c r="D11" s="82">
        <v>22.396416573348265</v>
      </c>
      <c r="E11" s="82">
        <v>26.497987349051179</v>
      </c>
      <c r="F11" s="82">
        <v>17.514970059880238</v>
      </c>
      <c r="G11" s="82">
        <v>25.832977360102522</v>
      </c>
      <c r="H11" s="82">
        <v>24.965955515206538</v>
      </c>
      <c r="I11" s="82">
        <v>15.356151711378354</v>
      </c>
      <c r="J11" s="82">
        <v>24.342663273960984</v>
      </c>
    </row>
    <row r="12" spans="1:10" ht="10.5" x14ac:dyDescent="0.35">
      <c r="A12" s="81" t="s">
        <v>133</v>
      </c>
      <c r="B12" s="82">
        <v>24.303701000041745</v>
      </c>
      <c r="C12" s="82">
        <v>16.264112343390664</v>
      </c>
      <c r="D12" s="82">
        <v>21.804962754994399</v>
      </c>
      <c r="E12" s="82">
        <v>28.316161058808671</v>
      </c>
      <c r="F12" s="82">
        <v>18.903170299301284</v>
      </c>
      <c r="G12" s="82">
        <v>25.802712696936453</v>
      </c>
      <c r="H12" s="82">
        <v>26.429651547517508</v>
      </c>
      <c r="I12" s="82">
        <v>17.521834739287623</v>
      </c>
      <c r="J12" s="82">
        <v>23.861684041102684</v>
      </c>
    </row>
    <row r="13" spans="1:10" ht="10.5" x14ac:dyDescent="0.35">
      <c r="A13" s="81" t="s">
        <v>142</v>
      </c>
      <c r="B13" s="82">
        <v>21.308127356514454</v>
      </c>
      <c r="C13" s="82">
        <v>11.025641025641026</v>
      </c>
      <c r="D13" s="82">
        <v>20.359110773323199</v>
      </c>
      <c r="E13" s="82">
        <v>26.785229432527828</v>
      </c>
      <c r="F13" s="82">
        <v>16.097750193948798</v>
      </c>
      <c r="G13" s="82">
        <v>25.684654026900017</v>
      </c>
      <c r="H13" s="82">
        <v>24.24441045808754</v>
      </c>
      <c r="I13" s="82">
        <v>14.059056853239312</v>
      </c>
      <c r="J13" s="82">
        <v>23.236541741374033</v>
      </c>
    </row>
    <row r="14" spans="1:10" ht="10.5" x14ac:dyDescent="0.35">
      <c r="A14" s="81" t="s">
        <v>134</v>
      </c>
      <c r="B14" s="82">
        <v>23.19397725452507</v>
      </c>
      <c r="C14" s="82">
        <v>16.209670048441641</v>
      </c>
      <c r="D14" s="82">
        <v>21.23587733456306</v>
      </c>
      <c r="E14" s="82">
        <v>28.343392182300185</v>
      </c>
      <c r="F14" s="82">
        <v>18.104347826086954</v>
      </c>
      <c r="G14" s="82">
        <v>25.256595353720961</v>
      </c>
      <c r="H14" s="82">
        <v>25.696495350602088</v>
      </c>
      <c r="I14" s="82">
        <v>17.182069334283931</v>
      </c>
      <c r="J14" s="82">
        <v>23.220340081811521</v>
      </c>
    </row>
    <row r="15" spans="1:10" ht="10.5" x14ac:dyDescent="0.35">
      <c r="A15" s="81" t="s">
        <v>137</v>
      </c>
      <c r="B15" s="82">
        <v>21.049998332277109</v>
      </c>
      <c r="C15" s="82">
        <v>13.275880877059015</v>
      </c>
      <c r="D15" s="82">
        <v>19.229000613120782</v>
      </c>
      <c r="E15" s="82">
        <v>27.153302763663401</v>
      </c>
      <c r="F15" s="82">
        <v>19.317879030109246</v>
      </c>
      <c r="G15" s="82">
        <v>25.673637643273679</v>
      </c>
      <c r="H15" s="82">
        <v>24.208446450659427</v>
      </c>
      <c r="I15" s="82">
        <v>16.018951661269039</v>
      </c>
      <c r="J15" s="82">
        <v>22.480934404215965</v>
      </c>
    </row>
    <row r="16" spans="1:10" ht="10.5" x14ac:dyDescent="0.35">
      <c r="A16" s="81" t="s">
        <v>148</v>
      </c>
      <c r="B16" s="82">
        <v>18.831168831168831</v>
      </c>
      <c r="C16" s="82">
        <v>11.307420494699647</v>
      </c>
      <c r="D16" s="82">
        <v>17.903652726310217</v>
      </c>
      <c r="E16" s="82">
        <v>23.694951664876477</v>
      </c>
      <c r="F16" s="82">
        <v>15.718562874251496</v>
      </c>
      <c r="G16" s="82">
        <v>22.69057453999249</v>
      </c>
      <c r="H16" s="82">
        <v>21.398593466424682</v>
      </c>
      <c r="I16" s="82">
        <v>13.590263691683571</v>
      </c>
      <c r="J16" s="82">
        <v>20.437919880567303</v>
      </c>
    </row>
    <row r="17" spans="1:10" ht="10.5" x14ac:dyDescent="0.35">
      <c r="A17" s="81" t="s">
        <v>144</v>
      </c>
      <c r="B17" s="82">
        <v>20.513839226592502</v>
      </c>
      <c r="C17" s="82">
        <v>14.488702539017003</v>
      </c>
      <c r="D17" s="82">
        <v>18.380614657210401</v>
      </c>
      <c r="E17" s="82">
        <v>24.551375780938457</v>
      </c>
      <c r="F17" s="82">
        <v>15.451958853140733</v>
      </c>
      <c r="G17" s="82">
        <v>21.100082712985937</v>
      </c>
      <c r="H17" s="82">
        <v>22.54362104425131</v>
      </c>
      <c r="I17" s="82">
        <v>15.019183028661701</v>
      </c>
      <c r="J17" s="82">
        <v>19.756851604278076</v>
      </c>
    </row>
    <row r="18" spans="1:10" ht="10.5" x14ac:dyDescent="0.35">
      <c r="A18" s="81" t="s">
        <v>145</v>
      </c>
      <c r="B18" s="82">
        <v>20.288082619921184</v>
      </c>
      <c r="C18" s="82">
        <v>12.139453222974668</v>
      </c>
      <c r="D18" s="82">
        <v>17.421572083186465</v>
      </c>
      <c r="E18" s="82">
        <v>25.335844318895166</v>
      </c>
      <c r="F18" s="82">
        <v>13.954555887078266</v>
      </c>
      <c r="G18" s="82">
        <v>21.305088872656441</v>
      </c>
      <c r="H18" s="82">
        <v>22.892195249282171</v>
      </c>
      <c r="I18" s="82">
        <v>13.091388190202419</v>
      </c>
      <c r="J18" s="82">
        <v>19.433061552110175</v>
      </c>
    </row>
    <row r="19" spans="1:10" ht="10.5" x14ac:dyDescent="0.35">
      <c r="A19" s="81" t="s">
        <v>172</v>
      </c>
      <c r="B19" s="82">
        <v>16.051844466600198</v>
      </c>
      <c r="C19" s="82">
        <v>12.804878048780488</v>
      </c>
      <c r="D19" s="82">
        <v>15.668202764976957</v>
      </c>
      <c r="E19" s="82">
        <v>21.020488573680062</v>
      </c>
      <c r="F19" s="82">
        <v>13.385826771653544</v>
      </c>
      <c r="G19" s="82">
        <v>20.611402850712679</v>
      </c>
      <c r="H19" s="82">
        <v>19.621682665160925</v>
      </c>
      <c r="I19" s="82">
        <v>12.077294685990339</v>
      </c>
      <c r="J19" s="82">
        <v>19.168221807517995</v>
      </c>
    </row>
    <row r="20" spans="1:10" ht="10.5" x14ac:dyDescent="0.35">
      <c r="A20" s="81" t="s">
        <v>157</v>
      </c>
      <c r="B20" s="82">
        <v>17.605258482856637</v>
      </c>
      <c r="C20" s="82">
        <v>14.336492890995261</v>
      </c>
      <c r="D20" s="82">
        <v>16.866976236001094</v>
      </c>
      <c r="E20" s="82">
        <v>22.785278342888848</v>
      </c>
      <c r="F20" s="82">
        <v>14.746172441579372</v>
      </c>
      <c r="G20" s="82">
        <v>21.293233082706767</v>
      </c>
      <c r="H20" s="82">
        <v>20.199185151652333</v>
      </c>
      <c r="I20" s="82">
        <v>14.427350427350428</v>
      </c>
      <c r="J20" s="82">
        <v>19.001933128087636</v>
      </c>
    </row>
    <row r="21" spans="1:10" ht="10.5" x14ac:dyDescent="0.35">
      <c r="A21" s="81" t="s">
        <v>141</v>
      </c>
      <c r="B21" s="82">
        <v>18.602308499475342</v>
      </c>
      <c r="C21" s="82">
        <v>12.387096774193548</v>
      </c>
      <c r="D21" s="82">
        <v>18.06155610781877</v>
      </c>
      <c r="E21" s="82">
        <v>20.461738968534725</v>
      </c>
      <c r="F21" s="82">
        <v>14.451951951951953</v>
      </c>
      <c r="G21" s="82">
        <v>19.795377350675171</v>
      </c>
      <c r="H21" s="82">
        <v>19.481236203090507</v>
      </c>
      <c r="I21" s="82">
        <v>13.55626752102523</v>
      </c>
      <c r="J21" s="82">
        <v>18.894256575415998</v>
      </c>
    </row>
    <row r="22" spans="1:10" ht="10.5" x14ac:dyDescent="0.35">
      <c r="A22" s="81" t="s">
        <v>160</v>
      </c>
      <c r="B22" s="82">
        <v>19.17808219178082</v>
      </c>
      <c r="C22" s="82">
        <v>8.522114347357066</v>
      </c>
      <c r="D22" s="82">
        <v>17.443478260869565</v>
      </c>
      <c r="E22" s="82">
        <v>22.767441860465116</v>
      </c>
      <c r="F22" s="82">
        <v>7.8014184397163122</v>
      </c>
      <c r="G22" s="82">
        <v>19.011739968459786</v>
      </c>
      <c r="H22" s="82">
        <v>20.8488703663084</v>
      </c>
      <c r="I22" s="82">
        <v>8.0017115960633287</v>
      </c>
      <c r="J22" s="82">
        <v>18.193728709930998</v>
      </c>
    </row>
    <row r="23" spans="1:10" ht="10.5" x14ac:dyDescent="0.35">
      <c r="A23" s="81" t="s">
        <v>170</v>
      </c>
      <c r="B23" s="82">
        <v>17.652453003209537</v>
      </c>
      <c r="C23" s="82">
        <v>9.4679186228482006</v>
      </c>
      <c r="D23" s="82">
        <v>16.334100793041699</v>
      </c>
      <c r="E23" s="82">
        <v>21.637744034707158</v>
      </c>
      <c r="F23" s="82">
        <v>10.74660633484163</v>
      </c>
      <c r="G23" s="82">
        <v>20.124707716289947</v>
      </c>
      <c r="H23" s="82">
        <v>19.464921726165823</v>
      </c>
      <c r="I23" s="82">
        <v>10.069284064665126</v>
      </c>
      <c r="J23" s="82">
        <v>18.036241045090602</v>
      </c>
    </row>
    <row r="24" spans="1:10" ht="10.5" x14ac:dyDescent="0.35">
      <c r="A24" s="81" t="s">
        <v>163</v>
      </c>
      <c r="B24" s="82">
        <v>18.915412558380904</v>
      </c>
      <c r="C24" s="82">
        <v>12.049861495844876</v>
      </c>
      <c r="D24" s="82">
        <v>17.829796543425946</v>
      </c>
      <c r="E24" s="82">
        <v>18.347370817209196</v>
      </c>
      <c r="F24" s="82">
        <v>9.4786729857819907</v>
      </c>
      <c r="G24" s="82">
        <v>16.666666666666664</v>
      </c>
      <c r="H24" s="82">
        <v>18.576452043167212</v>
      </c>
      <c r="I24" s="82">
        <v>10.692177827799663</v>
      </c>
      <c r="J24" s="82">
        <v>17.19560878243513</v>
      </c>
    </row>
    <row r="25" spans="1:10" ht="10.5" x14ac:dyDescent="0.35">
      <c r="A25" s="81" t="s">
        <v>182</v>
      </c>
      <c r="B25" s="82">
        <v>24.984539270253556</v>
      </c>
      <c r="C25" s="82">
        <v>14.66030989272944</v>
      </c>
      <c r="D25" s="82">
        <v>18.072289156626507</v>
      </c>
      <c r="E25" s="82">
        <v>24.404015056461731</v>
      </c>
      <c r="F25" s="82">
        <v>12.07324643078833</v>
      </c>
      <c r="G25" s="82">
        <v>16.057332779393434</v>
      </c>
      <c r="H25" s="82">
        <v>24.548286604361373</v>
      </c>
      <c r="I25" s="82">
        <v>13.384989364934672</v>
      </c>
      <c r="J25" s="82">
        <v>17.081886869511948</v>
      </c>
    </row>
    <row r="26" spans="1:10" ht="10.5" x14ac:dyDescent="0.35">
      <c r="A26" s="81" t="s">
        <v>174</v>
      </c>
      <c r="B26" s="82">
        <v>16.81057744198597</v>
      </c>
      <c r="C26" s="82">
        <v>20</v>
      </c>
      <c r="D26" s="82">
        <v>16.858337689492945</v>
      </c>
      <c r="E26" s="82">
        <v>16.001341831600136</v>
      </c>
      <c r="F26" s="82">
        <v>11.612903225806452</v>
      </c>
      <c r="G26" s="82">
        <v>15.822986310092327</v>
      </c>
      <c r="H26" s="82">
        <v>16.427503736920777</v>
      </c>
      <c r="I26" s="82">
        <v>16.491228070175438</v>
      </c>
      <c r="J26" s="82">
        <v>16.343530087605917</v>
      </c>
    </row>
    <row r="27" spans="1:10" ht="10.5" x14ac:dyDescent="0.35">
      <c r="A27" s="81" t="s">
        <v>183</v>
      </c>
      <c r="B27" s="82">
        <v>13.876613045783984</v>
      </c>
      <c r="C27" s="82">
        <v>13.279132791327914</v>
      </c>
      <c r="D27" s="82">
        <v>13.84742951907131</v>
      </c>
      <c r="E27" s="82">
        <v>17.238902456543599</v>
      </c>
      <c r="F27" s="82">
        <v>16.010498687664043</v>
      </c>
      <c r="G27" s="82">
        <v>17.145580825275772</v>
      </c>
      <c r="H27" s="82">
        <v>15.728555573172665</v>
      </c>
      <c r="I27" s="82">
        <v>14.417989417989418</v>
      </c>
      <c r="J27" s="82">
        <v>15.68993870533712</v>
      </c>
    </row>
    <row r="28" spans="1:10" ht="10.5" x14ac:dyDescent="0.35">
      <c r="A28" s="81" t="s">
        <v>143</v>
      </c>
      <c r="B28" s="82">
        <v>14.347939149655442</v>
      </c>
      <c r="C28" s="82">
        <v>11.047619047619047</v>
      </c>
      <c r="D28" s="82">
        <v>13.954685890834192</v>
      </c>
      <c r="E28" s="82">
        <v>16.053684346367273</v>
      </c>
      <c r="F28" s="82">
        <v>10.558869008173183</v>
      </c>
      <c r="G28" s="82">
        <v>15.137218180508535</v>
      </c>
      <c r="H28" s="82">
        <v>15.363699924903539</v>
      </c>
      <c r="I28" s="82">
        <v>10.695429174837834</v>
      </c>
      <c r="J28" s="82">
        <v>14.681373090780486</v>
      </c>
    </row>
    <row r="29" spans="1:10" ht="10.5" x14ac:dyDescent="0.35">
      <c r="A29" s="81" t="s">
        <v>171</v>
      </c>
      <c r="B29" s="82">
        <v>13.777144891420434</v>
      </c>
      <c r="C29" s="82">
        <v>8.2608695652173907</v>
      </c>
      <c r="D29" s="82">
        <v>13.099236641221374</v>
      </c>
      <c r="E29" s="82">
        <v>16.930022573363431</v>
      </c>
      <c r="F29" s="82">
        <v>9.1680814940577253</v>
      </c>
      <c r="G29" s="82">
        <v>15.701136978884678</v>
      </c>
      <c r="H29" s="82">
        <v>15.38591740013541</v>
      </c>
      <c r="I29" s="82">
        <v>9.1254752851711025</v>
      </c>
      <c r="J29" s="82">
        <v>14.439655172413794</v>
      </c>
    </row>
    <row r="30" spans="1:10" ht="10.5" x14ac:dyDescent="0.35">
      <c r="A30" s="81" t="s">
        <v>135</v>
      </c>
      <c r="B30" s="82">
        <v>13.082071424879837</v>
      </c>
      <c r="C30" s="82">
        <v>10.792867981790593</v>
      </c>
      <c r="D30" s="82">
        <v>12.939084575188698</v>
      </c>
      <c r="E30" s="82">
        <v>15.033476313331962</v>
      </c>
      <c r="F30" s="82">
        <v>10.072612176503444</v>
      </c>
      <c r="G30" s="82">
        <v>14.64478482859227</v>
      </c>
      <c r="H30" s="82">
        <v>13.96053548818483</v>
      </c>
      <c r="I30" s="82">
        <v>10.443275732531932</v>
      </c>
      <c r="J30" s="82">
        <v>13.712109189017616</v>
      </c>
    </row>
    <row r="31" spans="1:10" ht="10.5" x14ac:dyDescent="0.35">
      <c r="A31" s="81" t="s">
        <v>153</v>
      </c>
      <c r="B31" s="82">
        <v>13.572938689217759</v>
      </c>
      <c r="C31" s="82">
        <v>7.4836295603367633</v>
      </c>
      <c r="D31" s="82">
        <v>12.437467655683974</v>
      </c>
      <c r="E31" s="82">
        <v>16.593815768172252</v>
      </c>
      <c r="F31" s="82">
        <v>7.2066706372840974</v>
      </c>
      <c r="G31" s="82">
        <v>14.611464968152866</v>
      </c>
      <c r="H31" s="82">
        <v>15.267455729883475</v>
      </c>
      <c r="I31" s="82">
        <v>7.4599708879184865</v>
      </c>
      <c r="J31" s="82">
        <v>13.690301787283914</v>
      </c>
    </row>
    <row r="32" spans="1:10" ht="10.5" x14ac:dyDescent="0.35">
      <c r="A32" s="81" t="s">
        <v>173</v>
      </c>
      <c r="B32" s="82">
        <v>12.577903682719546</v>
      </c>
      <c r="C32" s="82">
        <v>6.7729083665338639</v>
      </c>
      <c r="D32" s="82">
        <v>12.044374009508717</v>
      </c>
      <c r="E32" s="82">
        <v>15.115172282505235</v>
      </c>
      <c r="F32" s="82">
        <v>9.1743119266055047</v>
      </c>
      <c r="G32" s="82">
        <v>14.693218514531756</v>
      </c>
      <c r="H32" s="82">
        <v>14.028695058073332</v>
      </c>
      <c r="I32" s="82">
        <v>7.4782608695652177</v>
      </c>
      <c r="J32" s="82">
        <v>13.641704946052771</v>
      </c>
    </row>
    <row r="33" spans="1:10" ht="10.5" x14ac:dyDescent="0.35">
      <c r="A33" s="81" t="s">
        <v>161</v>
      </c>
      <c r="B33" s="82">
        <v>14.078022776835475</v>
      </c>
      <c r="C33" s="82">
        <v>6.6447908121410997</v>
      </c>
      <c r="D33" s="82">
        <v>12.326714125140501</v>
      </c>
      <c r="E33" s="82">
        <v>16.136631330977622</v>
      </c>
      <c r="F33" s="82">
        <v>7.9066265060240966</v>
      </c>
      <c r="G33" s="82">
        <v>14.211469534050178</v>
      </c>
      <c r="H33" s="82">
        <v>15.143914964767704</v>
      </c>
      <c r="I33" s="82">
        <v>7.4568288854003146</v>
      </c>
      <c r="J33" s="82">
        <v>13.316237750709773</v>
      </c>
    </row>
    <row r="34" spans="1:10" ht="10.5" x14ac:dyDescent="0.35">
      <c r="A34" s="81" t="s">
        <v>166</v>
      </c>
      <c r="B34" s="82">
        <v>12.994683992911989</v>
      </c>
      <c r="C34" s="82">
        <v>8.6620926243567755</v>
      </c>
      <c r="D34" s="82">
        <v>12.526501766784454</v>
      </c>
      <c r="E34" s="82">
        <v>14.684397827308485</v>
      </c>
      <c r="F34" s="82">
        <v>9.2024539877300615</v>
      </c>
      <c r="G34" s="82">
        <v>13.934959349593495</v>
      </c>
      <c r="H34" s="82">
        <v>13.54334775030663</v>
      </c>
      <c r="I34" s="82">
        <v>8.6582278481012658</v>
      </c>
      <c r="J34" s="82">
        <v>13.023069437288912</v>
      </c>
    </row>
    <row r="35" spans="1:10" ht="10.5" x14ac:dyDescent="0.35">
      <c r="A35" s="81" t="s">
        <v>136</v>
      </c>
      <c r="B35" s="82">
        <v>10.406777311943454</v>
      </c>
      <c r="C35" s="82">
        <v>6.8013937282229975</v>
      </c>
      <c r="D35" s="82">
        <v>10.005239151873766</v>
      </c>
      <c r="E35" s="82">
        <v>14.049476739541447</v>
      </c>
      <c r="F35" s="82">
        <v>8.3227009520070663</v>
      </c>
      <c r="G35" s="82">
        <v>13.364519948882089</v>
      </c>
      <c r="H35" s="82">
        <v>12.46819338422392</v>
      </c>
      <c r="I35" s="82">
        <v>7.6798985999884772</v>
      </c>
      <c r="J35" s="82">
        <v>11.914669791534891</v>
      </c>
    </row>
    <row r="36" spans="1:10" ht="10.5" x14ac:dyDescent="0.35">
      <c r="A36" s="81" t="s">
        <v>175</v>
      </c>
      <c r="B36" s="82">
        <v>11.328549684714067</v>
      </c>
      <c r="C36" s="82">
        <v>12.244897959183673</v>
      </c>
      <c r="D36" s="82">
        <v>11.367856406024345</v>
      </c>
      <c r="E36" s="82">
        <v>11.162388231900779</v>
      </c>
      <c r="F36" s="82">
        <v>7.4534161490683228</v>
      </c>
      <c r="G36" s="82">
        <v>10.791556728232191</v>
      </c>
      <c r="H36" s="82">
        <v>11.244582043343653</v>
      </c>
      <c r="I36" s="82">
        <v>8.8339222614840995</v>
      </c>
      <c r="J36" s="82">
        <v>11.07378663268852</v>
      </c>
    </row>
    <row r="37" spans="1:10" ht="10.5" x14ac:dyDescent="0.35">
      <c r="A37" s="81" t="s">
        <v>164</v>
      </c>
      <c r="B37" s="82">
        <v>11.03406692794694</v>
      </c>
      <c r="C37" s="82">
        <v>8.695652173913043</v>
      </c>
      <c r="D37" s="82">
        <v>10.461464121768543</v>
      </c>
      <c r="E37" s="82">
        <v>11.889718552556003</v>
      </c>
      <c r="F37" s="82">
        <v>8.356676003734826</v>
      </c>
      <c r="G37" s="82">
        <v>11.020766948686958</v>
      </c>
      <c r="H37" s="82">
        <v>11.577001653857378</v>
      </c>
      <c r="I37" s="82">
        <v>8.1473968897904001</v>
      </c>
      <c r="J37" s="82">
        <v>10.856927142317856</v>
      </c>
    </row>
    <row r="38" spans="1:10" ht="10.5" x14ac:dyDescent="0.35">
      <c r="A38" s="81" t="s">
        <v>139</v>
      </c>
      <c r="B38" s="82">
        <v>10.701990091527417</v>
      </c>
      <c r="C38" s="82">
        <v>4.9732451998740945</v>
      </c>
      <c r="D38" s="82">
        <v>9.0560153532445735</v>
      </c>
      <c r="E38" s="82">
        <v>12.948472938376662</v>
      </c>
      <c r="F38" s="82">
        <v>7.4350219496899168</v>
      </c>
      <c r="G38" s="82">
        <v>11.054870369050166</v>
      </c>
      <c r="H38" s="82">
        <v>11.909057401695474</v>
      </c>
      <c r="I38" s="82">
        <v>6.4178291650957231</v>
      </c>
      <c r="J38" s="82">
        <v>10.171042163882259</v>
      </c>
    </row>
    <row r="39" spans="1:10" ht="10.5" x14ac:dyDescent="0.35">
      <c r="A39" s="81" t="s">
        <v>149</v>
      </c>
      <c r="B39" s="82">
        <v>15.801980198019802</v>
      </c>
      <c r="C39" s="82">
        <v>6.675295857988166</v>
      </c>
      <c r="D39" s="82">
        <v>9.643262321946299</v>
      </c>
      <c r="E39" s="82">
        <v>16.534040671971706</v>
      </c>
      <c r="F39" s="82">
        <v>7.8837452140619559</v>
      </c>
      <c r="G39" s="82">
        <v>10.342243317511866</v>
      </c>
      <c r="H39" s="82">
        <v>16.248955722639931</v>
      </c>
      <c r="I39" s="82">
        <v>7.2908259348937312</v>
      </c>
      <c r="J39" s="82">
        <v>10.016307074761666</v>
      </c>
    </row>
    <row r="40" spans="1:10" ht="10.5" x14ac:dyDescent="0.35">
      <c r="A40" s="81" t="s">
        <v>169</v>
      </c>
      <c r="B40" s="82">
        <v>9.1735179575941164</v>
      </c>
      <c r="C40" s="82">
        <v>4.8034934497816595</v>
      </c>
      <c r="D40" s="82">
        <v>8.0086580086580081</v>
      </c>
      <c r="E40" s="82">
        <v>12.657695542472666</v>
      </c>
      <c r="F40" s="82">
        <v>5.8469475494411007</v>
      </c>
      <c r="G40" s="82">
        <v>10.404297427198191</v>
      </c>
      <c r="H40" s="82">
        <v>10.897435897435898</v>
      </c>
      <c r="I40" s="82">
        <v>5.4755043227665707</v>
      </c>
      <c r="J40" s="82">
        <v>9.2480425469050083</v>
      </c>
    </row>
    <row r="41" spans="1:10" ht="10.5" x14ac:dyDescent="0.35">
      <c r="A41" s="81" t="s">
        <v>165</v>
      </c>
      <c r="B41" s="82">
        <v>12.833037300177619</v>
      </c>
      <c r="C41" s="82">
        <v>6.1330761812921883</v>
      </c>
      <c r="D41" s="82">
        <v>9.2279108175061939</v>
      </c>
      <c r="E41" s="82">
        <v>10.865191146881289</v>
      </c>
      <c r="F41" s="82">
        <v>4.7827446076899029</v>
      </c>
      <c r="G41" s="82">
        <v>7.7047588216251208</v>
      </c>
      <c r="H41" s="82">
        <v>12.034192600507547</v>
      </c>
      <c r="I41" s="82">
        <v>5.6085918854415269</v>
      </c>
      <c r="J41" s="82">
        <v>8.6268826012981297</v>
      </c>
    </row>
    <row r="42" spans="1:10" ht="10.5" x14ac:dyDescent="0.35">
      <c r="A42" s="81" t="s">
        <v>152</v>
      </c>
      <c r="B42" s="82">
        <v>11.164101452417082</v>
      </c>
      <c r="C42" s="82">
        <v>3.8808038808038807</v>
      </c>
      <c r="D42" s="82">
        <v>8.32</v>
      </c>
      <c r="E42" s="82">
        <v>12.574006202424584</v>
      </c>
      <c r="F42" s="82">
        <v>4.3323279407732382</v>
      </c>
      <c r="G42" s="82">
        <v>8.3263830970252979</v>
      </c>
      <c r="H42" s="82">
        <v>11.698344573881055</v>
      </c>
      <c r="I42" s="82">
        <v>4.1749502982107352</v>
      </c>
      <c r="J42" s="82">
        <v>8.373580028569485</v>
      </c>
    </row>
    <row r="43" spans="1:10" ht="10.5" x14ac:dyDescent="0.35">
      <c r="A43" s="81" t="s">
        <v>167</v>
      </c>
      <c r="B43" s="82">
        <v>9.4382022471910112</v>
      </c>
      <c r="C43" s="82">
        <v>5.4002541296060986</v>
      </c>
      <c r="D43" s="82">
        <v>7.5044669446098871</v>
      </c>
      <c r="E43" s="82">
        <v>12.214199759326114</v>
      </c>
      <c r="F43" s="82">
        <v>5.2631578947368416</v>
      </c>
      <c r="G43" s="82">
        <v>8.3444414822713942</v>
      </c>
      <c r="H43" s="82">
        <v>10.68835318036596</v>
      </c>
      <c r="I43" s="82">
        <v>5.2157291097760785</v>
      </c>
      <c r="J43" s="82">
        <v>7.9336052890701936</v>
      </c>
    </row>
    <row r="44" spans="1:10" ht="10.5" x14ac:dyDescent="0.35">
      <c r="A44" s="81" t="s">
        <v>159</v>
      </c>
      <c r="B44" s="82">
        <v>9.5912585997571842</v>
      </c>
      <c r="C44" s="82">
        <v>3.8040170419963477</v>
      </c>
      <c r="D44" s="82">
        <v>7.3007774538386778</v>
      </c>
      <c r="E44" s="82">
        <v>10.946155550631509</v>
      </c>
      <c r="F44" s="82">
        <v>3.4812880765883376</v>
      </c>
      <c r="G44" s="82">
        <v>7.7396657871591907</v>
      </c>
      <c r="H44" s="82">
        <v>10.224386113463167</v>
      </c>
      <c r="I44" s="82">
        <v>3.6377134372680029</v>
      </c>
      <c r="J44" s="82">
        <v>7.4826989619377153</v>
      </c>
    </row>
    <row r="45" spans="1:10" ht="10.5" x14ac:dyDescent="0.35">
      <c r="A45" s="81" t="s">
        <v>184</v>
      </c>
      <c r="B45" s="82">
        <v>7.2385204081632653</v>
      </c>
      <c r="C45" s="82">
        <v>5.1420838971583223</v>
      </c>
      <c r="D45" s="82">
        <v>6.8521380731581667</v>
      </c>
      <c r="E45" s="82">
        <v>9.0966719492868471</v>
      </c>
      <c r="F45" s="82">
        <v>4.8479087452471479</v>
      </c>
      <c r="G45" s="82">
        <v>7.9467047347133004</v>
      </c>
      <c r="H45" s="82">
        <v>8.2141722275182705</v>
      </c>
      <c r="I45" s="82">
        <v>4.7032474804031352</v>
      </c>
      <c r="J45" s="82">
        <v>7.4106148707163184</v>
      </c>
    </row>
    <row r="46" spans="1:10" ht="10.5" x14ac:dyDescent="0.35">
      <c r="A46" s="81" t="s">
        <v>138</v>
      </c>
      <c r="B46" s="82">
        <v>11.724390021018003</v>
      </c>
      <c r="C46" s="82">
        <v>4.4310511089681777</v>
      </c>
      <c r="D46" s="82">
        <v>6.9534751593965023</v>
      </c>
      <c r="E46" s="82">
        <v>14.339348431633766</v>
      </c>
      <c r="F46" s="82">
        <v>5.5640654108880145</v>
      </c>
      <c r="G46" s="82">
        <v>7.8073909556419272</v>
      </c>
      <c r="H46" s="82">
        <v>12.872988595531949</v>
      </c>
      <c r="I46" s="82">
        <v>5.0471078245762522</v>
      </c>
      <c r="J46" s="82">
        <v>7.3888013479570027</v>
      </c>
    </row>
    <row r="47" spans="1:10" ht="10.5" x14ac:dyDescent="0.35">
      <c r="A47" s="81" t="s">
        <v>151</v>
      </c>
      <c r="B47" s="82">
        <v>8.6509867531765341</v>
      </c>
      <c r="C47" s="82">
        <v>4.042619868379818</v>
      </c>
      <c r="D47" s="82">
        <v>6.5012334929618349</v>
      </c>
      <c r="E47" s="82">
        <v>11.263659288316056</v>
      </c>
      <c r="F47" s="82">
        <v>4.380143350146005</v>
      </c>
      <c r="G47" s="82">
        <v>7.7384196185286109</v>
      </c>
      <c r="H47" s="82">
        <v>9.9958751546816984</v>
      </c>
      <c r="I47" s="82">
        <v>4.2654028436018958</v>
      </c>
      <c r="J47" s="82">
        <v>7.1463705993956852</v>
      </c>
    </row>
    <row r="48" spans="1:10" ht="10.5" x14ac:dyDescent="0.35">
      <c r="A48" s="81" t="s">
        <v>154</v>
      </c>
      <c r="B48" s="82">
        <v>9.0803529958197871</v>
      </c>
      <c r="C48" s="82">
        <v>3.4197462768891338</v>
      </c>
      <c r="D48" s="82">
        <v>6.4556802420880093</v>
      </c>
      <c r="E48" s="82">
        <v>10.498753117206983</v>
      </c>
      <c r="F48" s="82">
        <v>4.0603248259860791</v>
      </c>
      <c r="G48" s="82">
        <v>7.5603217158176941</v>
      </c>
      <c r="H48" s="82">
        <v>9.7426028385855172</v>
      </c>
      <c r="I48" s="82">
        <v>3.7586547972304651</v>
      </c>
      <c r="J48" s="82">
        <v>6.9980506822612085</v>
      </c>
    </row>
    <row r="49" spans="1:10" ht="10.5" x14ac:dyDescent="0.35">
      <c r="A49" s="81" t="s">
        <v>162</v>
      </c>
      <c r="B49" s="82">
        <v>8.9428571428571431</v>
      </c>
      <c r="C49" s="82">
        <v>5.1647373107747105</v>
      </c>
      <c r="D49" s="82">
        <v>7.4821646076213684</v>
      </c>
      <c r="E49" s="82">
        <v>8.52832512315271</v>
      </c>
      <c r="F49" s="82">
        <v>4.8819315468293976</v>
      </c>
      <c r="G49" s="82">
        <v>6.5527065527065522</v>
      </c>
      <c r="H49" s="82">
        <v>8.7451908848771822</v>
      </c>
      <c r="I49" s="82">
        <v>4.9368351063829783</v>
      </c>
      <c r="J49" s="82">
        <v>6.9532534648813717</v>
      </c>
    </row>
    <row r="50" spans="1:10" ht="10.5" x14ac:dyDescent="0.35">
      <c r="A50" s="81" t="s">
        <v>140</v>
      </c>
      <c r="B50" s="82">
        <v>9.3889288281811645</v>
      </c>
      <c r="C50" s="82">
        <v>4.3843624406284256</v>
      </c>
      <c r="D50" s="82">
        <v>6.0925997675319641</v>
      </c>
      <c r="E50" s="82">
        <v>12.01145552560647</v>
      </c>
      <c r="F50" s="82">
        <v>4.6454337497800458</v>
      </c>
      <c r="G50" s="82">
        <v>6.5573057175180587</v>
      </c>
      <c r="H50" s="82">
        <v>10.652814389827881</v>
      </c>
      <c r="I50" s="82">
        <v>4.5285965254733549</v>
      </c>
      <c r="J50" s="82">
        <v>6.3345097859467385</v>
      </c>
    </row>
    <row r="51" spans="1:10" ht="10.5" x14ac:dyDescent="0.35">
      <c r="A51" s="83" t="s">
        <v>150</v>
      </c>
      <c r="B51" s="84">
        <v>8.8624635404980925</v>
      </c>
      <c r="C51" s="84">
        <v>3.2782443782172854</v>
      </c>
      <c r="D51" s="84">
        <v>6.3014371698808498</v>
      </c>
      <c r="E51" s="84">
        <v>8.5642946317103625</v>
      </c>
      <c r="F51" s="84">
        <v>3.0296127562642368</v>
      </c>
      <c r="G51" s="84">
        <v>5.6455454978561219</v>
      </c>
      <c r="H51" s="84">
        <v>8.7408457358847151</v>
      </c>
      <c r="I51" s="84">
        <v>3.107974244675582</v>
      </c>
      <c r="J51" s="84">
        <v>5.9975816203143895</v>
      </c>
    </row>
    <row r="52" spans="1:10" ht="10.5" x14ac:dyDescent="0.35">
      <c r="A52" s="85" t="s">
        <v>123</v>
      </c>
      <c r="B52" s="86">
        <v>21.306258664609693</v>
      </c>
      <c r="C52" s="86">
        <v>14.096405607604817</v>
      </c>
      <c r="D52" s="86">
        <v>19.224617798051057</v>
      </c>
      <c r="E52" s="86">
        <v>25.231703836044652</v>
      </c>
      <c r="F52" s="86">
        <v>15.751336756491396</v>
      </c>
      <c r="G52" s="86">
        <v>22.694627495939873</v>
      </c>
      <c r="H52" s="86">
        <v>23.356566942264394</v>
      </c>
      <c r="I52" s="86">
        <v>14.917533458065726</v>
      </c>
      <c r="J52" s="86">
        <v>21.011884405706564</v>
      </c>
    </row>
    <row r="551" s="87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4" customWidth="1"/>
    <col min="2" max="2" width="23.59765625" style="64" customWidth="1"/>
    <col min="3" max="3" width="17.59765625" style="64" customWidth="1"/>
    <col min="4" max="5" width="9.1328125" style="64"/>
    <col min="6" max="6" width="26.1328125" style="64" customWidth="1"/>
    <col min="7" max="7" width="11.73046875" style="64" customWidth="1"/>
    <col min="8" max="16384" width="9.1328125" style="64"/>
  </cols>
  <sheetData>
    <row r="1" spans="1:13" ht="18.75" customHeight="1" x14ac:dyDescent="0.4">
      <c r="A1" s="101" t="s">
        <v>189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3" x14ac:dyDescent="0.4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3" ht="14.25" x14ac:dyDescent="0.45">
      <c r="A3" s="65"/>
      <c r="B3" s="66" t="s">
        <v>177</v>
      </c>
      <c r="C3" s="67" t="s">
        <v>178</v>
      </c>
      <c r="D3" s="65"/>
      <c r="E3" s="65"/>
      <c r="F3" s="68"/>
      <c r="G3" s="68"/>
      <c r="H3" s="68"/>
      <c r="I3" s="68"/>
      <c r="J3" s="68"/>
      <c r="K3" s="69"/>
      <c r="L3" s="69"/>
      <c r="M3" s="69"/>
    </row>
    <row r="4" spans="1:13" x14ac:dyDescent="0.4">
      <c r="A4" s="65"/>
      <c r="B4" s="70" t="s">
        <v>58</v>
      </c>
      <c r="C4" s="71">
        <v>26.089056312180041</v>
      </c>
      <c r="D4" s="88"/>
      <c r="E4" s="88"/>
      <c r="F4" s="89" t="s">
        <v>23</v>
      </c>
      <c r="G4" s="90">
        <v>7.3861659126803554</v>
      </c>
      <c r="H4" s="88"/>
      <c r="I4" s="88"/>
      <c r="J4" s="68"/>
      <c r="K4" s="69"/>
      <c r="L4" s="69"/>
      <c r="M4" s="69"/>
    </row>
    <row r="5" spans="1:13" x14ac:dyDescent="0.4">
      <c r="A5" s="65"/>
      <c r="B5" s="70" t="s">
        <v>51</v>
      </c>
      <c r="C5" s="71">
        <v>22.08872458410351</v>
      </c>
      <c r="D5" s="88"/>
      <c r="E5" s="88"/>
      <c r="F5" s="89" t="s">
        <v>29</v>
      </c>
      <c r="G5" s="90">
        <v>7.6191411685739077</v>
      </c>
      <c r="H5" s="88"/>
      <c r="I5" s="88"/>
      <c r="J5" s="68"/>
      <c r="K5" s="69"/>
      <c r="L5" s="69"/>
      <c r="M5" s="69"/>
    </row>
    <row r="6" spans="1:13" x14ac:dyDescent="0.4">
      <c r="A6" s="65"/>
      <c r="B6" s="70" t="s">
        <v>19</v>
      </c>
      <c r="C6" s="71">
        <v>16.165564356208666</v>
      </c>
      <c r="D6" s="88"/>
      <c r="E6" s="88"/>
      <c r="F6" s="89" t="s">
        <v>33</v>
      </c>
      <c r="G6" s="90">
        <v>7.7567366618601294</v>
      </c>
      <c r="H6" s="88"/>
      <c r="I6" s="88"/>
      <c r="J6" s="68"/>
      <c r="K6" s="69"/>
      <c r="L6" s="69"/>
      <c r="M6" s="69"/>
    </row>
    <row r="7" spans="1:13" x14ac:dyDescent="0.4">
      <c r="A7" s="65"/>
      <c r="B7" s="70" t="s">
        <v>20</v>
      </c>
      <c r="C7" s="71">
        <v>15</v>
      </c>
      <c r="D7" s="88"/>
      <c r="E7" s="88"/>
      <c r="F7" s="89" t="s">
        <v>48</v>
      </c>
      <c r="G7" s="90">
        <v>8.0472516312785256</v>
      </c>
      <c r="H7" s="88"/>
      <c r="I7" s="88"/>
      <c r="J7" s="68"/>
      <c r="K7" s="69"/>
      <c r="L7" s="69"/>
      <c r="M7" s="69"/>
    </row>
    <row r="8" spans="1:13" x14ac:dyDescent="0.4">
      <c r="A8" s="65"/>
      <c r="B8" s="70" t="s">
        <v>59</v>
      </c>
      <c r="C8" s="71">
        <v>19.157400156617072</v>
      </c>
      <c r="D8" s="88"/>
      <c r="E8" s="88"/>
      <c r="F8" s="89" t="s">
        <v>77</v>
      </c>
      <c r="G8" s="90">
        <v>8.3394515912790883</v>
      </c>
      <c r="H8" s="88"/>
      <c r="I8" s="88"/>
      <c r="J8" s="68"/>
      <c r="K8" s="69"/>
      <c r="L8" s="69"/>
      <c r="M8" s="69"/>
    </row>
    <row r="9" spans="1:13" x14ac:dyDescent="0.4">
      <c r="A9" s="65"/>
      <c r="B9" s="70" t="s">
        <v>60</v>
      </c>
      <c r="C9" s="71">
        <v>17.631470736053366</v>
      </c>
      <c r="D9" s="88"/>
      <c r="E9" s="88"/>
      <c r="F9" s="89" t="s">
        <v>24</v>
      </c>
      <c r="G9" s="90">
        <v>9.3364925361960793</v>
      </c>
      <c r="H9" s="88"/>
      <c r="I9" s="88"/>
      <c r="J9" s="68"/>
      <c r="K9" s="69"/>
      <c r="L9" s="69"/>
      <c r="M9" s="69"/>
    </row>
    <row r="10" spans="1:13" x14ac:dyDescent="0.4">
      <c r="A10" s="65"/>
      <c r="B10" s="70" t="s">
        <v>21</v>
      </c>
      <c r="C10" s="71">
        <v>18.135966823995318</v>
      </c>
      <c r="D10" s="88"/>
      <c r="E10" s="88"/>
      <c r="F10" s="89" t="s">
        <v>49</v>
      </c>
      <c r="G10" s="90">
        <v>9.3844183985029055</v>
      </c>
      <c r="H10" s="88"/>
      <c r="I10" s="88"/>
      <c r="J10" s="68"/>
      <c r="K10" s="69"/>
      <c r="L10" s="69"/>
      <c r="M10" s="69"/>
    </row>
    <row r="11" spans="1:13" x14ac:dyDescent="0.4">
      <c r="A11" s="65"/>
      <c r="B11" s="70" t="s">
        <v>52</v>
      </c>
      <c r="C11" s="71">
        <v>20.45534768796329</v>
      </c>
      <c r="D11" s="88"/>
      <c r="E11" s="88"/>
      <c r="F11" s="89" t="s">
        <v>26</v>
      </c>
      <c r="G11" s="90">
        <v>11.116213252865268</v>
      </c>
      <c r="H11" s="88"/>
      <c r="I11" s="88"/>
      <c r="J11" s="68"/>
      <c r="K11" s="69"/>
      <c r="L11" s="69"/>
      <c r="M11" s="69"/>
    </row>
    <row r="12" spans="1:13" x14ac:dyDescent="0.4">
      <c r="A12" s="65"/>
      <c r="B12" s="70" t="s">
        <v>22</v>
      </c>
      <c r="C12" s="71">
        <v>19.323515131898368</v>
      </c>
      <c r="D12" s="88"/>
      <c r="E12" s="88"/>
      <c r="F12" s="89" t="s">
        <v>38</v>
      </c>
      <c r="G12" s="90">
        <v>12.001362276779105</v>
      </c>
      <c r="H12" s="88"/>
      <c r="I12" s="88"/>
      <c r="J12" s="68"/>
      <c r="K12" s="69"/>
      <c r="L12" s="69"/>
      <c r="M12" s="69"/>
    </row>
    <row r="13" spans="1:13" x14ac:dyDescent="0.4">
      <c r="A13" s="65"/>
      <c r="B13" s="70" t="s">
        <v>23</v>
      </c>
      <c r="C13" s="71">
        <v>7.3861659126803554</v>
      </c>
      <c r="D13" s="88"/>
      <c r="E13" s="88"/>
      <c r="F13" s="89" t="s">
        <v>63</v>
      </c>
      <c r="G13" s="90">
        <v>12.561630645367117</v>
      </c>
      <c r="H13" s="88"/>
      <c r="I13" s="88"/>
      <c r="J13" s="68"/>
      <c r="K13" s="69"/>
      <c r="L13" s="69"/>
      <c r="M13" s="69"/>
    </row>
    <row r="14" spans="1:13" x14ac:dyDescent="0.4">
      <c r="A14" s="65"/>
      <c r="B14" s="70" t="s">
        <v>61</v>
      </c>
      <c r="C14" s="71">
        <v>36.781852872588509</v>
      </c>
      <c r="D14" s="88"/>
      <c r="E14" s="88"/>
      <c r="F14" s="89" t="s">
        <v>34</v>
      </c>
      <c r="G14" s="90">
        <v>12.597146133265383</v>
      </c>
      <c r="H14" s="88"/>
      <c r="I14" s="88"/>
      <c r="J14" s="68"/>
      <c r="K14" s="69"/>
      <c r="L14" s="69"/>
      <c r="M14" s="69"/>
    </row>
    <row r="15" spans="1:13" x14ac:dyDescent="0.4">
      <c r="A15" s="65"/>
      <c r="B15" s="70" t="s">
        <v>62</v>
      </c>
      <c r="C15" s="71">
        <v>18.46268253109789</v>
      </c>
      <c r="D15" s="88"/>
      <c r="E15" s="88"/>
      <c r="F15" s="89" t="s">
        <v>42</v>
      </c>
      <c r="G15" s="90">
        <v>12.600840465016411</v>
      </c>
      <c r="H15" s="88"/>
      <c r="I15" s="88"/>
      <c r="J15" s="68"/>
      <c r="K15" s="69"/>
      <c r="L15" s="69"/>
      <c r="M15" s="69"/>
    </row>
    <row r="16" spans="1:13" x14ac:dyDescent="0.4">
      <c r="A16" s="65"/>
      <c r="B16" s="70" t="s">
        <v>63</v>
      </c>
      <c r="C16" s="71">
        <v>12.561630645367117</v>
      </c>
      <c r="D16" s="88"/>
      <c r="E16" s="88"/>
      <c r="F16" s="89" t="s">
        <v>32</v>
      </c>
      <c r="G16" s="90">
        <v>12.811070351118225</v>
      </c>
      <c r="H16" s="88"/>
      <c r="I16" s="88"/>
      <c r="J16" s="68"/>
      <c r="K16" s="69"/>
      <c r="L16" s="69"/>
      <c r="M16" s="69"/>
    </row>
    <row r="17" spans="1:13" x14ac:dyDescent="0.4">
      <c r="A17" s="65"/>
      <c r="B17" s="70" t="s">
        <v>24</v>
      </c>
      <c r="C17" s="71">
        <v>9.3364925361960793</v>
      </c>
      <c r="D17" s="88"/>
      <c r="E17" s="88"/>
      <c r="F17" s="89" t="s">
        <v>78</v>
      </c>
      <c r="G17" s="90">
        <v>12.95793944375942</v>
      </c>
      <c r="H17" s="88"/>
      <c r="I17" s="88"/>
      <c r="J17" s="68"/>
      <c r="K17" s="69"/>
      <c r="L17" s="69"/>
      <c r="M17" s="69"/>
    </row>
    <row r="18" spans="1:13" x14ac:dyDescent="0.4">
      <c r="A18" s="65"/>
      <c r="B18" s="70" t="s">
        <v>64</v>
      </c>
      <c r="C18" s="71">
        <v>17.762410003789313</v>
      </c>
      <c r="D18" s="88"/>
      <c r="E18" s="88"/>
      <c r="F18" s="89" t="s">
        <v>43</v>
      </c>
      <c r="G18" s="90">
        <v>13.188442667635837</v>
      </c>
      <c r="H18" s="88"/>
      <c r="I18" s="88"/>
      <c r="J18" s="68"/>
      <c r="K18" s="69"/>
      <c r="L18" s="69"/>
      <c r="M18" s="69"/>
    </row>
    <row r="19" spans="1:13" x14ac:dyDescent="0.4">
      <c r="A19" s="65"/>
      <c r="B19" s="70" t="s">
        <v>65</v>
      </c>
      <c r="C19" s="71">
        <v>20.556004152728111</v>
      </c>
      <c r="D19" s="88"/>
      <c r="E19" s="88"/>
      <c r="F19" s="89" t="s">
        <v>25</v>
      </c>
      <c r="G19" s="90">
        <v>13.247716847285702</v>
      </c>
      <c r="H19" s="88"/>
      <c r="I19" s="88"/>
      <c r="J19" s="68"/>
      <c r="K19" s="69"/>
      <c r="L19" s="69"/>
      <c r="M19" s="69"/>
    </row>
    <row r="20" spans="1:13" x14ac:dyDescent="0.4">
      <c r="A20" s="65"/>
      <c r="B20" s="70" t="s">
        <v>66</v>
      </c>
      <c r="C20" s="71">
        <v>24.825685098102806</v>
      </c>
      <c r="D20" s="88"/>
      <c r="E20" s="88"/>
      <c r="F20" s="89" t="s">
        <v>41</v>
      </c>
      <c r="G20" s="90">
        <v>13.543812831531371</v>
      </c>
      <c r="H20" s="88"/>
      <c r="I20" s="88"/>
      <c r="J20" s="68"/>
      <c r="K20" s="69"/>
      <c r="L20" s="69"/>
      <c r="M20" s="69"/>
    </row>
    <row r="21" spans="1:13" x14ac:dyDescent="0.4">
      <c r="A21" s="65"/>
      <c r="B21" s="70" t="s">
        <v>25</v>
      </c>
      <c r="C21" s="71">
        <v>13.247716847285702</v>
      </c>
      <c r="D21" s="88"/>
      <c r="E21" s="88"/>
      <c r="F21" s="89" t="s">
        <v>35</v>
      </c>
      <c r="G21" s="90">
        <v>13.655569631209133</v>
      </c>
      <c r="H21" s="88"/>
      <c r="I21" s="88"/>
      <c r="J21" s="68"/>
      <c r="K21" s="69"/>
      <c r="L21" s="69"/>
      <c r="M21" s="69"/>
    </row>
    <row r="22" spans="1:13" x14ac:dyDescent="0.4">
      <c r="A22" s="65"/>
      <c r="B22" s="70" t="s">
        <v>67</v>
      </c>
      <c r="C22" s="71">
        <v>21.020235642204259</v>
      </c>
      <c r="D22" s="88"/>
      <c r="E22" s="88"/>
      <c r="F22" s="89" t="s">
        <v>37</v>
      </c>
      <c r="G22" s="90">
        <v>13.875560138002141</v>
      </c>
      <c r="H22" s="88"/>
      <c r="I22" s="88"/>
      <c r="J22" s="68"/>
      <c r="K22" s="69"/>
      <c r="L22" s="69"/>
      <c r="M22" s="69"/>
    </row>
    <row r="23" spans="1:13" x14ac:dyDescent="0.4">
      <c r="A23" s="65"/>
      <c r="B23" s="70" t="s">
        <v>26</v>
      </c>
      <c r="C23" s="71">
        <v>11.116213252865268</v>
      </c>
      <c r="D23" s="88"/>
      <c r="E23" s="88"/>
      <c r="F23" s="89" t="s">
        <v>97</v>
      </c>
      <c r="G23" s="90">
        <v>14.181236232109212</v>
      </c>
      <c r="H23" s="88"/>
      <c r="I23" s="88"/>
      <c r="J23" s="68"/>
      <c r="K23" s="69"/>
      <c r="L23" s="69"/>
      <c r="M23" s="69"/>
    </row>
    <row r="24" spans="1:13" x14ac:dyDescent="0.4">
      <c r="A24" s="65"/>
      <c r="B24" s="70" t="s">
        <v>68</v>
      </c>
      <c r="C24" s="71">
        <v>25.027282648235722</v>
      </c>
      <c r="D24" s="88"/>
      <c r="E24" s="88"/>
      <c r="F24" s="89" t="s">
        <v>36</v>
      </c>
      <c r="G24" s="90">
        <v>14.53260015710919</v>
      </c>
      <c r="H24" s="88"/>
      <c r="I24" s="88"/>
      <c r="J24" s="68"/>
      <c r="K24" s="69"/>
      <c r="L24" s="69"/>
      <c r="M24" s="69"/>
    </row>
    <row r="25" spans="1:13" x14ac:dyDescent="0.4">
      <c r="A25" s="65"/>
      <c r="B25" s="70" t="s">
        <v>27</v>
      </c>
      <c r="C25" s="71">
        <v>16.043747189438225</v>
      </c>
      <c r="D25" s="88"/>
      <c r="E25" s="88"/>
      <c r="F25" s="89" t="s">
        <v>30</v>
      </c>
      <c r="G25" s="90">
        <v>14.970225071821314</v>
      </c>
      <c r="H25" s="88"/>
      <c r="I25" s="88"/>
      <c r="J25" s="68"/>
      <c r="K25" s="69"/>
      <c r="L25" s="69"/>
      <c r="M25" s="69"/>
    </row>
    <row r="26" spans="1:13" x14ac:dyDescent="0.4">
      <c r="A26" s="65"/>
      <c r="B26" s="70" t="s">
        <v>69</v>
      </c>
      <c r="C26" s="71">
        <v>21.655486647259842</v>
      </c>
      <c r="D26" s="88"/>
      <c r="E26" s="88"/>
      <c r="F26" s="89" t="s">
        <v>54</v>
      </c>
      <c r="G26" s="90">
        <v>14.983828702282867</v>
      </c>
      <c r="H26" s="88"/>
      <c r="I26" s="88"/>
      <c r="J26" s="68"/>
      <c r="K26" s="69"/>
      <c r="L26" s="69"/>
      <c r="M26" s="69"/>
    </row>
    <row r="27" spans="1:13" x14ac:dyDescent="0.4">
      <c r="A27" s="65"/>
      <c r="B27" s="70" t="s">
        <v>70</v>
      </c>
      <c r="C27" s="71">
        <v>17.220198945480242</v>
      </c>
      <c r="D27" s="88"/>
      <c r="E27" s="88"/>
      <c r="F27" s="89" t="s">
        <v>20</v>
      </c>
      <c r="G27" s="90">
        <v>15</v>
      </c>
      <c r="H27" s="88"/>
      <c r="I27" s="88"/>
      <c r="J27" s="68"/>
      <c r="K27" s="69"/>
      <c r="L27" s="69"/>
      <c r="M27" s="69"/>
    </row>
    <row r="28" spans="1:13" x14ac:dyDescent="0.4">
      <c r="A28" s="65"/>
      <c r="B28" s="70" t="s">
        <v>28</v>
      </c>
      <c r="C28" s="71">
        <v>16.314918382138181</v>
      </c>
      <c r="D28" s="88"/>
      <c r="E28" s="88"/>
      <c r="F28" s="89" t="s">
        <v>80</v>
      </c>
      <c r="G28" s="90">
        <v>15.185498659895613</v>
      </c>
      <c r="H28" s="88"/>
      <c r="I28" s="88"/>
      <c r="J28" s="68"/>
      <c r="K28" s="69"/>
      <c r="L28" s="69"/>
      <c r="M28" s="69"/>
    </row>
    <row r="29" spans="1:13" x14ac:dyDescent="0.4">
      <c r="A29" s="65"/>
      <c r="B29" s="70" t="s">
        <v>29</v>
      </c>
      <c r="C29" s="71">
        <v>7.6191411685739077</v>
      </c>
      <c r="D29" s="88"/>
      <c r="E29" s="88"/>
      <c r="F29" s="89" t="s">
        <v>40</v>
      </c>
      <c r="G29" s="90">
        <v>15.25512272713096</v>
      </c>
      <c r="H29" s="88"/>
      <c r="I29" s="88"/>
      <c r="J29" s="68"/>
      <c r="K29" s="69"/>
      <c r="L29" s="69"/>
      <c r="M29" s="69"/>
    </row>
    <row r="30" spans="1:13" x14ac:dyDescent="0.4">
      <c r="A30" s="65"/>
      <c r="B30" s="70" t="s">
        <v>30</v>
      </c>
      <c r="C30" s="71">
        <v>14.970225071821314</v>
      </c>
      <c r="D30" s="88"/>
      <c r="E30" s="88"/>
      <c r="F30" s="89" t="s">
        <v>57</v>
      </c>
      <c r="G30" s="90">
        <v>15.374033199841033</v>
      </c>
      <c r="H30" s="88"/>
      <c r="I30" s="88"/>
      <c r="J30" s="68"/>
      <c r="K30" s="69"/>
      <c r="L30" s="69"/>
      <c r="M30" s="69"/>
    </row>
    <row r="31" spans="1:13" x14ac:dyDescent="0.4">
      <c r="A31" s="65"/>
      <c r="B31" s="70" t="s">
        <v>31</v>
      </c>
      <c r="C31" s="71">
        <v>15.672602658320622</v>
      </c>
      <c r="D31" s="88"/>
      <c r="E31" s="88"/>
      <c r="F31" s="89" t="s">
        <v>39</v>
      </c>
      <c r="G31" s="90">
        <v>15.436412567973154</v>
      </c>
      <c r="H31" s="88"/>
      <c r="I31" s="88"/>
      <c r="J31" s="68"/>
      <c r="K31" s="69"/>
      <c r="L31" s="69"/>
      <c r="M31" s="69"/>
    </row>
    <row r="32" spans="1:13" x14ac:dyDescent="0.4">
      <c r="A32" s="65"/>
      <c r="B32" s="70" t="s">
        <v>71</v>
      </c>
      <c r="C32" s="71">
        <v>22.977842520892434</v>
      </c>
      <c r="D32" s="88"/>
      <c r="E32" s="88"/>
      <c r="F32" s="89" t="s">
        <v>31</v>
      </c>
      <c r="G32" s="90">
        <v>15.672602658320622</v>
      </c>
      <c r="H32" s="88"/>
      <c r="I32" s="88"/>
      <c r="J32" s="68"/>
      <c r="K32" s="69"/>
      <c r="L32" s="69"/>
      <c r="M32" s="69"/>
    </row>
    <row r="33" spans="1:13" x14ac:dyDescent="0.4">
      <c r="A33" s="65"/>
      <c r="B33" s="70" t="s">
        <v>72</v>
      </c>
      <c r="C33" s="71">
        <v>30.983716261432075</v>
      </c>
      <c r="D33" s="88"/>
      <c r="E33" s="88"/>
      <c r="F33" s="89" t="s">
        <v>81</v>
      </c>
      <c r="G33" s="90">
        <v>15.760164196673809</v>
      </c>
      <c r="H33" s="88"/>
      <c r="I33" s="88"/>
      <c r="J33" s="68"/>
      <c r="K33" s="69"/>
      <c r="L33" s="69"/>
      <c r="M33" s="69"/>
    </row>
    <row r="34" spans="1:13" x14ac:dyDescent="0.4">
      <c r="A34" s="65"/>
      <c r="B34" s="70" t="s">
        <v>32</v>
      </c>
      <c r="C34" s="71">
        <v>12.811070351118225</v>
      </c>
      <c r="D34" s="88"/>
      <c r="E34" s="88"/>
      <c r="F34" s="89" t="s">
        <v>27</v>
      </c>
      <c r="G34" s="90">
        <v>16.043747189438225</v>
      </c>
      <c r="H34" s="88"/>
      <c r="I34" s="88"/>
      <c r="J34" s="68"/>
      <c r="K34" s="69"/>
      <c r="L34" s="69"/>
      <c r="M34" s="69"/>
    </row>
    <row r="35" spans="1:13" x14ac:dyDescent="0.4">
      <c r="A35" s="65"/>
      <c r="B35" s="70" t="s">
        <v>53</v>
      </c>
      <c r="C35" s="71">
        <v>24.094387755102041</v>
      </c>
      <c r="D35" s="88"/>
      <c r="E35" s="88"/>
      <c r="F35" s="89" t="s">
        <v>19</v>
      </c>
      <c r="G35" s="90">
        <v>16.165564356208666</v>
      </c>
      <c r="H35" s="88"/>
      <c r="I35" s="88"/>
      <c r="J35" s="68"/>
      <c r="K35" s="69"/>
      <c r="L35" s="69"/>
      <c r="M35" s="69"/>
    </row>
    <row r="36" spans="1:13" x14ac:dyDescent="0.4">
      <c r="A36" s="65"/>
      <c r="B36" s="70" t="s">
        <v>33</v>
      </c>
      <c r="C36" s="71">
        <v>7.7567366618601294</v>
      </c>
      <c r="D36" s="88"/>
      <c r="E36" s="88"/>
      <c r="F36" s="89" t="s">
        <v>95</v>
      </c>
      <c r="G36" s="90">
        <v>16.196412858446887</v>
      </c>
      <c r="H36" s="88"/>
      <c r="I36" s="88"/>
      <c r="J36" s="68"/>
      <c r="K36" s="69"/>
      <c r="L36" s="69"/>
      <c r="M36" s="69"/>
    </row>
    <row r="37" spans="1:13" x14ac:dyDescent="0.4">
      <c r="A37" s="65"/>
      <c r="B37" s="70" t="s">
        <v>73</v>
      </c>
      <c r="C37" s="71">
        <v>25.705447412102007</v>
      </c>
      <c r="D37" s="88"/>
      <c r="E37" s="88"/>
      <c r="F37" s="89" t="s">
        <v>47</v>
      </c>
      <c r="G37" s="90">
        <v>16.198962725710004</v>
      </c>
      <c r="H37" s="88"/>
      <c r="I37" s="88"/>
      <c r="J37" s="68"/>
      <c r="K37" s="69"/>
      <c r="L37" s="69"/>
      <c r="M37" s="69"/>
    </row>
    <row r="38" spans="1:13" x14ac:dyDescent="0.4">
      <c r="A38" s="65"/>
      <c r="B38" s="70" t="s">
        <v>34</v>
      </c>
      <c r="C38" s="71">
        <v>12.597146133265383</v>
      </c>
      <c r="D38" s="88"/>
      <c r="E38" s="88"/>
      <c r="F38" s="89" t="s">
        <v>28</v>
      </c>
      <c r="G38" s="90">
        <v>16.314918382138181</v>
      </c>
      <c r="H38" s="88"/>
      <c r="I38" s="88"/>
      <c r="J38" s="68"/>
      <c r="K38" s="69"/>
      <c r="L38" s="69"/>
      <c r="M38" s="69"/>
    </row>
    <row r="39" spans="1:13" x14ac:dyDescent="0.4">
      <c r="A39" s="65"/>
      <c r="B39" s="70" t="s">
        <v>35</v>
      </c>
      <c r="C39" s="71">
        <v>13.655569631209133</v>
      </c>
      <c r="D39" s="88"/>
      <c r="E39" s="88"/>
      <c r="F39" s="89" t="s">
        <v>44</v>
      </c>
      <c r="G39" s="90">
        <v>16.455243027793358</v>
      </c>
      <c r="H39" s="88"/>
      <c r="I39" s="88"/>
      <c r="J39" s="68"/>
      <c r="K39" s="69"/>
      <c r="L39" s="69"/>
      <c r="M39" s="69"/>
    </row>
    <row r="40" spans="1:13" x14ac:dyDescent="0.4">
      <c r="A40" s="65"/>
      <c r="B40" s="70" t="s">
        <v>36</v>
      </c>
      <c r="C40" s="71">
        <v>14.53260015710919</v>
      </c>
      <c r="D40" s="88"/>
      <c r="E40" s="88"/>
      <c r="F40" s="89" t="s">
        <v>45</v>
      </c>
      <c r="G40" s="90">
        <v>16.769648190793223</v>
      </c>
      <c r="H40" s="88"/>
      <c r="I40" s="88"/>
      <c r="J40" s="68"/>
      <c r="K40" s="69"/>
      <c r="L40" s="69"/>
      <c r="M40" s="69"/>
    </row>
    <row r="41" spans="1:13" x14ac:dyDescent="0.4">
      <c r="A41" s="65"/>
      <c r="B41" s="70" t="s">
        <v>74</v>
      </c>
      <c r="C41" s="71">
        <v>28.901136755080952</v>
      </c>
      <c r="D41" s="88"/>
      <c r="E41" s="88"/>
      <c r="F41" s="89" t="s">
        <v>70</v>
      </c>
      <c r="G41" s="90">
        <v>17.220198945480242</v>
      </c>
      <c r="H41" s="88"/>
      <c r="I41" s="88"/>
      <c r="J41" s="68"/>
      <c r="K41" s="69"/>
      <c r="L41" s="69"/>
      <c r="M41" s="69"/>
    </row>
    <row r="42" spans="1:13" x14ac:dyDescent="0.4">
      <c r="A42" s="65"/>
      <c r="B42" s="70" t="s">
        <v>75</v>
      </c>
      <c r="C42" s="71">
        <v>20.333882086634429</v>
      </c>
      <c r="D42" s="88"/>
      <c r="E42" s="88"/>
      <c r="F42" s="89" t="s">
        <v>50</v>
      </c>
      <c r="G42" s="90">
        <v>17.440774502453205</v>
      </c>
      <c r="H42" s="88"/>
      <c r="I42" s="88"/>
      <c r="J42" s="68"/>
      <c r="K42" s="69"/>
      <c r="L42" s="69"/>
      <c r="M42" s="69"/>
    </row>
    <row r="43" spans="1:13" x14ac:dyDescent="0.4">
      <c r="A43" s="65"/>
      <c r="B43" s="70" t="s">
        <v>37</v>
      </c>
      <c r="C43" s="71">
        <v>13.875560138002141</v>
      </c>
      <c r="D43" s="88"/>
      <c r="E43" s="88"/>
      <c r="F43" s="89" t="s">
        <v>85</v>
      </c>
      <c r="G43" s="90">
        <v>17.458078039342148</v>
      </c>
      <c r="H43" s="88"/>
      <c r="I43" s="88"/>
      <c r="J43" s="68"/>
      <c r="K43" s="69"/>
      <c r="L43" s="69"/>
      <c r="M43" s="69"/>
    </row>
    <row r="44" spans="1:13" x14ac:dyDescent="0.4">
      <c r="A44" s="65"/>
      <c r="B44" s="70" t="s">
        <v>76</v>
      </c>
      <c r="C44" s="71">
        <v>23.391057120703024</v>
      </c>
      <c r="D44" s="88"/>
      <c r="E44" s="88"/>
      <c r="F44" s="89" t="s">
        <v>60</v>
      </c>
      <c r="G44" s="90">
        <v>17.631470736053366</v>
      </c>
      <c r="H44" s="88"/>
      <c r="I44" s="88"/>
      <c r="J44" s="68"/>
      <c r="K44" s="69"/>
      <c r="L44" s="69"/>
      <c r="M44" s="69"/>
    </row>
    <row r="45" spans="1:13" x14ac:dyDescent="0.4">
      <c r="A45" s="65"/>
      <c r="B45" s="70" t="s">
        <v>38</v>
      </c>
      <c r="C45" s="71">
        <v>12.001362276779105</v>
      </c>
      <c r="D45" s="88"/>
      <c r="E45" s="88"/>
      <c r="F45" s="89" t="s">
        <v>64</v>
      </c>
      <c r="G45" s="90">
        <v>17.762410003789313</v>
      </c>
      <c r="H45" s="88"/>
      <c r="I45" s="88"/>
      <c r="J45" s="68"/>
      <c r="K45" s="69"/>
      <c r="L45" s="69"/>
      <c r="M45" s="69"/>
    </row>
    <row r="46" spans="1:13" x14ac:dyDescent="0.4">
      <c r="A46" s="65"/>
      <c r="B46" s="70" t="s">
        <v>39</v>
      </c>
      <c r="C46" s="71">
        <v>15.436412567973154</v>
      </c>
      <c r="D46" s="88"/>
      <c r="E46" s="88"/>
      <c r="F46" s="89" t="s">
        <v>21</v>
      </c>
      <c r="G46" s="90">
        <v>18.135966823995318</v>
      </c>
      <c r="H46" s="88"/>
      <c r="I46" s="88"/>
      <c r="J46" s="68"/>
      <c r="K46" s="69"/>
      <c r="L46" s="69"/>
      <c r="M46" s="69"/>
    </row>
    <row r="47" spans="1:13" x14ac:dyDescent="0.4">
      <c r="A47" s="65"/>
      <c r="B47" s="70" t="s">
        <v>40</v>
      </c>
      <c r="C47" s="71">
        <v>15.25512272713096</v>
      </c>
      <c r="D47" s="88"/>
      <c r="E47" s="88"/>
      <c r="F47" s="89" t="s">
        <v>62</v>
      </c>
      <c r="G47" s="90">
        <v>18.46268253109789</v>
      </c>
      <c r="H47" s="88"/>
      <c r="I47" s="88"/>
      <c r="J47" s="68"/>
      <c r="K47" s="69"/>
      <c r="L47" s="69"/>
      <c r="M47" s="69"/>
    </row>
    <row r="48" spans="1:13" x14ac:dyDescent="0.4">
      <c r="A48" s="65"/>
      <c r="B48" s="70" t="s">
        <v>77</v>
      </c>
      <c r="C48" s="71">
        <v>8.3394515912790883</v>
      </c>
      <c r="D48" s="88"/>
      <c r="E48" s="88"/>
      <c r="F48" s="89" t="s">
        <v>46</v>
      </c>
      <c r="G48" s="90">
        <v>18.664914777911605</v>
      </c>
      <c r="H48" s="88"/>
      <c r="I48" s="88"/>
      <c r="J48" s="68"/>
      <c r="K48" s="69"/>
      <c r="L48" s="69"/>
      <c r="M48" s="69"/>
    </row>
    <row r="49" spans="1:13" x14ac:dyDescent="0.4">
      <c r="A49" s="65"/>
      <c r="B49" s="70" t="s">
        <v>54</v>
      </c>
      <c r="C49" s="71">
        <v>14.983828702282867</v>
      </c>
      <c r="D49" s="88"/>
      <c r="E49" s="88"/>
      <c r="F49" s="89" t="s">
        <v>55</v>
      </c>
      <c r="G49" s="90">
        <v>18.742442563482467</v>
      </c>
      <c r="H49" s="88"/>
      <c r="I49" s="88"/>
      <c r="J49" s="68"/>
      <c r="K49" s="69"/>
      <c r="L49" s="69"/>
      <c r="M49" s="69"/>
    </row>
    <row r="50" spans="1:13" x14ac:dyDescent="0.4">
      <c r="A50" s="65"/>
      <c r="B50" s="70" t="s">
        <v>78</v>
      </c>
      <c r="C50" s="71">
        <v>12.95793944375942</v>
      </c>
      <c r="D50" s="88"/>
      <c r="E50" s="88"/>
      <c r="F50" s="89" t="s">
        <v>79</v>
      </c>
      <c r="G50" s="90">
        <v>19.019791844395154</v>
      </c>
      <c r="H50" s="88"/>
      <c r="I50" s="88"/>
      <c r="J50" s="68"/>
      <c r="K50" s="69"/>
      <c r="L50" s="69"/>
      <c r="M50" s="69"/>
    </row>
    <row r="51" spans="1:13" x14ac:dyDescent="0.4">
      <c r="A51" s="65"/>
      <c r="B51" s="70" t="s">
        <v>79</v>
      </c>
      <c r="C51" s="71">
        <v>19.019791844395154</v>
      </c>
      <c r="D51" s="88"/>
      <c r="E51" s="88"/>
      <c r="F51" s="89" t="s">
        <v>59</v>
      </c>
      <c r="G51" s="90">
        <v>19.157400156617072</v>
      </c>
      <c r="H51" s="88"/>
      <c r="I51" s="88"/>
      <c r="J51" s="68"/>
      <c r="K51" s="69"/>
      <c r="L51" s="69"/>
      <c r="M51" s="69"/>
    </row>
    <row r="52" spans="1:13" x14ac:dyDescent="0.4">
      <c r="A52" s="65"/>
      <c r="B52" s="70" t="s">
        <v>41</v>
      </c>
      <c r="C52" s="71">
        <v>13.543812831531371</v>
      </c>
      <c r="D52" s="88"/>
      <c r="E52" s="88"/>
      <c r="F52" s="89" t="s">
        <v>22</v>
      </c>
      <c r="G52" s="90">
        <v>19.323515131898368</v>
      </c>
      <c r="H52" s="88"/>
      <c r="I52" s="88"/>
      <c r="J52" s="68"/>
      <c r="K52" s="69"/>
      <c r="L52" s="69"/>
      <c r="M52" s="69"/>
    </row>
    <row r="53" spans="1:13" x14ac:dyDescent="0.4">
      <c r="A53" s="65"/>
      <c r="B53" s="70" t="s">
        <v>42</v>
      </c>
      <c r="C53" s="71">
        <v>12.600840465016411</v>
      </c>
      <c r="D53" s="88"/>
      <c r="E53" s="88"/>
      <c r="F53" s="89" t="s">
        <v>93</v>
      </c>
      <c r="G53" s="90">
        <v>19.403028794047863</v>
      </c>
      <c r="H53" s="88"/>
      <c r="I53" s="88"/>
      <c r="J53" s="68"/>
      <c r="K53" s="69"/>
      <c r="L53" s="69"/>
      <c r="M53" s="69"/>
    </row>
    <row r="54" spans="1:13" x14ac:dyDescent="0.4">
      <c r="A54" s="65"/>
      <c r="B54" s="70" t="s">
        <v>80</v>
      </c>
      <c r="C54" s="71">
        <v>15.185498659895613</v>
      </c>
      <c r="D54" s="88"/>
      <c r="E54" s="88"/>
      <c r="F54" s="89" t="s">
        <v>56</v>
      </c>
      <c r="G54" s="90">
        <v>19.860158082167985</v>
      </c>
      <c r="H54" s="88"/>
      <c r="I54" s="88"/>
      <c r="J54" s="68"/>
      <c r="K54" s="69"/>
      <c r="L54" s="69"/>
      <c r="M54" s="69"/>
    </row>
    <row r="55" spans="1:13" x14ac:dyDescent="0.4">
      <c r="A55" s="65"/>
      <c r="B55" s="70" t="s">
        <v>43</v>
      </c>
      <c r="C55" s="71">
        <v>13.188442667635837</v>
      </c>
      <c r="D55" s="88"/>
      <c r="E55" s="88"/>
      <c r="F55" s="89" t="s">
        <v>75</v>
      </c>
      <c r="G55" s="90">
        <v>20.333882086634429</v>
      </c>
      <c r="H55" s="88"/>
      <c r="I55" s="88"/>
      <c r="J55" s="68"/>
      <c r="K55" s="69"/>
      <c r="L55" s="69"/>
      <c r="M55" s="69"/>
    </row>
    <row r="56" spans="1:13" x14ac:dyDescent="0.4">
      <c r="A56" s="65"/>
      <c r="B56" s="70" t="s">
        <v>81</v>
      </c>
      <c r="C56" s="71">
        <v>15.760164196673809</v>
      </c>
      <c r="D56" s="88"/>
      <c r="E56" s="88"/>
      <c r="F56" s="89" t="s">
        <v>52</v>
      </c>
      <c r="G56" s="90">
        <v>20.45534768796329</v>
      </c>
      <c r="H56" s="88"/>
      <c r="I56" s="88"/>
      <c r="J56" s="68"/>
      <c r="K56" s="69"/>
      <c r="L56" s="69"/>
      <c r="M56" s="69"/>
    </row>
    <row r="57" spans="1:13" x14ac:dyDescent="0.4">
      <c r="A57" s="65"/>
      <c r="B57" s="70" t="s">
        <v>82</v>
      </c>
      <c r="C57" s="71">
        <v>26.984537749886783</v>
      </c>
      <c r="D57" s="88"/>
      <c r="E57" s="88"/>
      <c r="F57" s="89" t="s">
        <v>65</v>
      </c>
      <c r="G57" s="90">
        <v>20.556004152728111</v>
      </c>
      <c r="H57" s="88"/>
      <c r="I57" s="88"/>
      <c r="J57" s="68"/>
      <c r="K57" s="69"/>
      <c r="L57" s="69"/>
      <c r="M57" s="69"/>
    </row>
    <row r="58" spans="1:13" x14ac:dyDescent="0.4">
      <c r="A58" s="65"/>
      <c r="B58" s="70" t="s">
        <v>83</v>
      </c>
      <c r="C58" s="71">
        <v>26.407424451603006</v>
      </c>
      <c r="D58" s="88"/>
      <c r="E58" s="88"/>
      <c r="F58" s="89" t="s">
        <v>67</v>
      </c>
      <c r="G58" s="90">
        <v>21.020235642204259</v>
      </c>
      <c r="H58" s="88"/>
      <c r="I58" s="88"/>
      <c r="J58" s="68"/>
      <c r="K58" s="69"/>
      <c r="L58" s="69"/>
      <c r="M58" s="69"/>
    </row>
    <row r="59" spans="1:13" x14ac:dyDescent="0.4">
      <c r="A59" s="65"/>
      <c r="B59" s="70" t="s">
        <v>84</v>
      </c>
      <c r="C59" s="71">
        <v>22.662601626016261</v>
      </c>
      <c r="D59" s="88"/>
      <c r="E59" s="88"/>
      <c r="F59" s="89" t="s">
        <v>69</v>
      </c>
      <c r="G59" s="90">
        <v>21.655486647259842</v>
      </c>
      <c r="H59" s="88"/>
      <c r="I59" s="88"/>
      <c r="J59" s="68"/>
      <c r="K59" s="69"/>
      <c r="L59" s="69"/>
      <c r="M59" s="69"/>
    </row>
    <row r="60" spans="1:13" x14ac:dyDescent="0.4">
      <c r="A60" s="65"/>
      <c r="B60" s="70" t="s">
        <v>85</v>
      </c>
      <c r="C60" s="71">
        <v>17.458078039342148</v>
      </c>
      <c r="D60" s="88"/>
      <c r="E60" s="88"/>
      <c r="F60" s="89" t="s">
        <v>51</v>
      </c>
      <c r="G60" s="90">
        <v>22.08872458410351</v>
      </c>
      <c r="H60" s="88"/>
      <c r="I60" s="88"/>
      <c r="J60" s="68"/>
      <c r="K60" s="69"/>
      <c r="L60" s="69"/>
      <c r="M60" s="69"/>
    </row>
    <row r="61" spans="1:13" x14ac:dyDescent="0.4">
      <c r="A61" s="65"/>
      <c r="B61" s="70" t="s">
        <v>86</v>
      </c>
      <c r="C61" s="71">
        <v>22.589471380102879</v>
      </c>
      <c r="D61" s="88"/>
      <c r="E61" s="88"/>
      <c r="F61" s="89" t="s">
        <v>91</v>
      </c>
      <c r="G61" s="90">
        <v>22.281558514562764</v>
      </c>
      <c r="H61" s="88"/>
      <c r="I61" s="88"/>
      <c r="J61" s="68"/>
      <c r="K61" s="69"/>
      <c r="L61" s="69"/>
      <c r="M61" s="69"/>
    </row>
    <row r="62" spans="1:13" x14ac:dyDescent="0.4">
      <c r="A62" s="65"/>
      <c r="B62" s="70" t="s">
        <v>44</v>
      </c>
      <c r="C62" s="71">
        <v>16.455243027793358</v>
      </c>
      <c r="D62" s="88"/>
      <c r="E62" s="88"/>
      <c r="F62" s="89" t="s">
        <v>86</v>
      </c>
      <c r="G62" s="90">
        <v>22.589471380102879</v>
      </c>
      <c r="H62" s="88"/>
      <c r="I62" s="88"/>
      <c r="J62" s="68"/>
      <c r="K62" s="69"/>
      <c r="L62" s="69"/>
      <c r="M62" s="69"/>
    </row>
    <row r="63" spans="1:13" x14ac:dyDescent="0.4">
      <c r="A63" s="65"/>
      <c r="B63" s="70" t="s">
        <v>87</v>
      </c>
      <c r="C63" s="71">
        <v>22.792426119270925</v>
      </c>
      <c r="D63" s="88"/>
      <c r="E63" s="88"/>
      <c r="F63" s="89" t="s">
        <v>84</v>
      </c>
      <c r="G63" s="90">
        <v>22.662601626016261</v>
      </c>
      <c r="H63" s="88"/>
      <c r="I63" s="88"/>
      <c r="J63" s="68"/>
      <c r="K63" s="69"/>
      <c r="L63" s="69"/>
      <c r="M63" s="69"/>
    </row>
    <row r="64" spans="1:13" x14ac:dyDescent="0.4">
      <c r="A64" s="65"/>
      <c r="B64" s="70" t="s">
        <v>179</v>
      </c>
      <c r="C64" s="71">
        <v>30.531295487627364</v>
      </c>
      <c r="D64" s="88"/>
      <c r="E64" s="88"/>
      <c r="F64" s="89" t="s">
        <v>87</v>
      </c>
      <c r="G64" s="90">
        <v>22.792426119270925</v>
      </c>
      <c r="H64" s="88"/>
      <c r="I64" s="88"/>
      <c r="J64" s="68"/>
      <c r="K64" s="69"/>
      <c r="L64" s="69"/>
      <c r="M64" s="69"/>
    </row>
    <row r="65" spans="1:13" x14ac:dyDescent="0.4">
      <c r="A65" s="65"/>
      <c r="B65" s="70" t="s">
        <v>88</v>
      </c>
      <c r="C65" s="71">
        <v>24.025258518392949</v>
      </c>
      <c r="D65" s="88"/>
      <c r="E65" s="88"/>
      <c r="F65" s="89" t="s">
        <v>71</v>
      </c>
      <c r="G65" s="90">
        <v>22.977842520892434</v>
      </c>
      <c r="H65" s="88"/>
      <c r="I65" s="88"/>
      <c r="J65" s="68"/>
      <c r="K65" s="69"/>
      <c r="L65" s="69"/>
      <c r="M65" s="69"/>
    </row>
    <row r="66" spans="1:13" x14ac:dyDescent="0.4">
      <c r="A66" s="65"/>
      <c r="B66" s="70" t="s">
        <v>89</v>
      </c>
      <c r="C66" s="71">
        <v>26.979813664596275</v>
      </c>
      <c r="D66" s="88"/>
      <c r="E66" s="88"/>
      <c r="F66" s="89" t="s">
        <v>76</v>
      </c>
      <c r="G66" s="90">
        <v>23.391057120703024</v>
      </c>
      <c r="H66" s="88"/>
      <c r="I66" s="88"/>
      <c r="J66" s="68"/>
      <c r="K66" s="69"/>
      <c r="L66" s="69"/>
      <c r="M66" s="69"/>
    </row>
    <row r="67" spans="1:13" x14ac:dyDescent="0.4">
      <c r="A67" s="65"/>
      <c r="B67" s="70" t="s">
        <v>45</v>
      </c>
      <c r="C67" s="71">
        <v>16.769648190793223</v>
      </c>
      <c r="D67" s="88"/>
      <c r="E67" s="88"/>
      <c r="F67" s="89" t="s">
        <v>88</v>
      </c>
      <c r="G67" s="90">
        <v>24.025258518392949</v>
      </c>
      <c r="H67" s="88"/>
      <c r="I67" s="88"/>
      <c r="J67" s="68"/>
      <c r="K67" s="69"/>
      <c r="L67" s="69"/>
      <c r="M67" s="69"/>
    </row>
    <row r="68" spans="1:13" x14ac:dyDescent="0.4">
      <c r="A68" s="65"/>
      <c r="B68" s="70" t="s">
        <v>90</v>
      </c>
      <c r="C68" s="71">
        <v>24.637355223209266</v>
      </c>
      <c r="D68" s="88"/>
      <c r="E68" s="88"/>
      <c r="F68" s="89" t="s">
        <v>53</v>
      </c>
      <c r="G68" s="90">
        <v>24.094387755102041</v>
      </c>
      <c r="H68" s="88"/>
      <c r="I68" s="88"/>
      <c r="J68" s="68"/>
      <c r="K68" s="69"/>
      <c r="L68" s="69"/>
      <c r="M68" s="69"/>
    </row>
    <row r="69" spans="1:13" x14ac:dyDescent="0.4">
      <c r="A69" s="65"/>
      <c r="B69" s="70" t="s">
        <v>91</v>
      </c>
      <c r="C69" s="71">
        <v>22.281558514562764</v>
      </c>
      <c r="D69" s="88"/>
      <c r="E69" s="88"/>
      <c r="F69" s="89" t="s">
        <v>90</v>
      </c>
      <c r="G69" s="90">
        <v>24.637355223209266</v>
      </c>
      <c r="H69" s="88"/>
      <c r="I69" s="88"/>
      <c r="J69" s="68"/>
      <c r="K69" s="69"/>
      <c r="L69" s="69"/>
      <c r="M69" s="69"/>
    </row>
    <row r="70" spans="1:13" x14ac:dyDescent="0.4">
      <c r="A70" s="65"/>
      <c r="B70" s="70" t="s">
        <v>55</v>
      </c>
      <c r="C70" s="71">
        <v>18.742442563482467</v>
      </c>
      <c r="D70" s="88"/>
      <c r="E70" s="88"/>
      <c r="F70" s="89" t="s">
        <v>66</v>
      </c>
      <c r="G70" s="90">
        <v>24.825685098102806</v>
      </c>
      <c r="H70" s="88"/>
      <c r="I70" s="88"/>
      <c r="J70" s="68"/>
      <c r="K70" s="69"/>
      <c r="L70" s="69"/>
      <c r="M70" s="69"/>
    </row>
    <row r="71" spans="1:13" x14ac:dyDescent="0.4">
      <c r="A71" s="65"/>
      <c r="B71" s="70" t="s">
        <v>92</v>
      </c>
      <c r="C71" s="71">
        <v>30.871212121212121</v>
      </c>
      <c r="D71" s="88"/>
      <c r="E71" s="88"/>
      <c r="F71" s="89" t="s">
        <v>68</v>
      </c>
      <c r="G71" s="90">
        <v>25.027282648235722</v>
      </c>
      <c r="H71" s="88"/>
      <c r="I71" s="88"/>
      <c r="J71" s="68"/>
      <c r="K71" s="69"/>
      <c r="L71" s="69"/>
      <c r="M71" s="69"/>
    </row>
    <row r="72" spans="1:13" x14ac:dyDescent="0.4">
      <c r="A72" s="65"/>
      <c r="B72" s="70" t="s">
        <v>56</v>
      </c>
      <c r="C72" s="71">
        <v>19.860158082167985</v>
      </c>
      <c r="D72" s="88"/>
      <c r="E72" s="88"/>
      <c r="F72" s="89" t="s">
        <v>73</v>
      </c>
      <c r="G72" s="90">
        <v>25.705447412102007</v>
      </c>
      <c r="H72" s="88"/>
      <c r="I72" s="88"/>
      <c r="J72" s="68"/>
      <c r="K72" s="69"/>
      <c r="L72" s="69"/>
      <c r="M72" s="69"/>
    </row>
    <row r="73" spans="1:13" x14ac:dyDescent="0.4">
      <c r="A73" s="65"/>
      <c r="B73" s="70" t="s">
        <v>46</v>
      </c>
      <c r="C73" s="71">
        <v>18.664914777911605</v>
      </c>
      <c r="D73" s="88"/>
      <c r="E73" s="88"/>
      <c r="F73" s="89" t="s">
        <v>58</v>
      </c>
      <c r="G73" s="90">
        <v>26.089056312180041</v>
      </c>
      <c r="H73" s="88"/>
      <c r="I73" s="88"/>
      <c r="J73" s="68"/>
      <c r="K73" s="69"/>
      <c r="L73" s="69"/>
      <c r="M73" s="69"/>
    </row>
    <row r="74" spans="1:13" x14ac:dyDescent="0.4">
      <c r="A74" s="65"/>
      <c r="B74" s="70" t="s">
        <v>93</v>
      </c>
      <c r="C74" s="71">
        <v>19.403028794047863</v>
      </c>
      <c r="D74" s="88"/>
      <c r="E74" s="88"/>
      <c r="F74" s="89" t="s">
        <v>83</v>
      </c>
      <c r="G74" s="90">
        <v>26.407424451603006</v>
      </c>
      <c r="H74" s="88"/>
      <c r="I74" s="88"/>
      <c r="J74" s="68"/>
      <c r="K74" s="69"/>
      <c r="L74" s="69"/>
      <c r="M74" s="69"/>
    </row>
    <row r="75" spans="1:13" x14ac:dyDescent="0.4">
      <c r="A75" s="65"/>
      <c r="B75" s="70" t="s">
        <v>94</v>
      </c>
      <c r="C75" s="71">
        <v>37.200797872340424</v>
      </c>
      <c r="D75" s="88"/>
      <c r="E75" s="88"/>
      <c r="F75" s="89" t="s">
        <v>89</v>
      </c>
      <c r="G75" s="90">
        <v>26.979813664596275</v>
      </c>
      <c r="H75" s="88"/>
      <c r="I75" s="88"/>
      <c r="J75" s="68"/>
      <c r="K75" s="69"/>
      <c r="L75" s="69"/>
      <c r="M75" s="69"/>
    </row>
    <row r="76" spans="1:13" x14ac:dyDescent="0.4">
      <c r="A76" s="65"/>
      <c r="B76" s="70" t="s">
        <v>47</v>
      </c>
      <c r="C76" s="71">
        <v>16.198962725710004</v>
      </c>
      <c r="D76" s="88"/>
      <c r="E76" s="88"/>
      <c r="F76" s="89" t="s">
        <v>82</v>
      </c>
      <c r="G76" s="90">
        <v>26.984537749886783</v>
      </c>
      <c r="H76" s="88"/>
      <c r="I76" s="88"/>
      <c r="J76" s="68"/>
      <c r="K76" s="69"/>
      <c r="L76" s="69"/>
      <c r="M76" s="69"/>
    </row>
    <row r="77" spans="1:13" x14ac:dyDescent="0.4">
      <c r="A77" s="65"/>
      <c r="B77" s="70" t="s">
        <v>48</v>
      </c>
      <c r="C77" s="71">
        <v>8.0472516312785256</v>
      </c>
      <c r="D77" s="88"/>
      <c r="E77" s="88"/>
      <c r="F77" s="89" t="s">
        <v>74</v>
      </c>
      <c r="G77" s="90">
        <v>28.901136755080952</v>
      </c>
      <c r="H77" s="88"/>
      <c r="I77" s="88"/>
      <c r="J77" s="68"/>
      <c r="K77" s="69"/>
      <c r="L77" s="69"/>
      <c r="M77" s="69"/>
    </row>
    <row r="78" spans="1:13" x14ac:dyDescent="0.4">
      <c r="A78" s="65"/>
      <c r="B78" s="70" t="s">
        <v>57</v>
      </c>
      <c r="C78" s="71">
        <v>15.374033199841033</v>
      </c>
      <c r="D78" s="88"/>
      <c r="E78" s="88"/>
      <c r="F78" s="89" t="s">
        <v>179</v>
      </c>
      <c r="G78" s="90">
        <v>30.531295487627364</v>
      </c>
      <c r="H78" s="88"/>
      <c r="I78" s="88"/>
      <c r="J78" s="68"/>
      <c r="K78" s="69"/>
      <c r="L78" s="69"/>
      <c r="M78" s="69"/>
    </row>
    <row r="79" spans="1:13" x14ac:dyDescent="0.4">
      <c r="A79" s="65"/>
      <c r="B79" s="70" t="s">
        <v>49</v>
      </c>
      <c r="C79" s="71">
        <v>9.3844183985029055</v>
      </c>
      <c r="D79" s="88"/>
      <c r="E79" s="88"/>
      <c r="F79" s="89" t="s">
        <v>92</v>
      </c>
      <c r="G79" s="90">
        <v>30.871212121212121</v>
      </c>
      <c r="H79" s="88"/>
      <c r="I79" s="88"/>
      <c r="J79" s="68"/>
      <c r="K79" s="69"/>
      <c r="L79" s="69"/>
      <c r="M79" s="69"/>
    </row>
    <row r="80" spans="1:13" x14ac:dyDescent="0.4">
      <c r="A80" s="65"/>
      <c r="B80" s="70" t="s">
        <v>50</v>
      </c>
      <c r="C80" s="71">
        <v>17.440774502453205</v>
      </c>
      <c r="D80" s="88"/>
      <c r="E80" s="88"/>
      <c r="F80" s="89" t="s">
        <v>72</v>
      </c>
      <c r="G80" s="90">
        <v>30.983716261432075</v>
      </c>
      <c r="H80" s="88"/>
      <c r="I80" s="88"/>
      <c r="J80" s="68"/>
      <c r="K80" s="69"/>
      <c r="L80" s="69"/>
      <c r="M80" s="69"/>
    </row>
    <row r="81" spans="1:13" x14ac:dyDescent="0.4">
      <c r="A81" s="65"/>
      <c r="B81" s="70" t="s">
        <v>95</v>
      </c>
      <c r="C81" s="71">
        <v>16.196412858446887</v>
      </c>
      <c r="D81" s="88"/>
      <c r="E81" s="88"/>
      <c r="F81" s="89" t="s">
        <v>96</v>
      </c>
      <c r="G81" s="90">
        <v>31.546555489378598</v>
      </c>
      <c r="H81" s="88"/>
      <c r="I81" s="88"/>
      <c r="J81" s="68"/>
      <c r="K81" s="69"/>
      <c r="L81" s="69"/>
      <c r="M81" s="69"/>
    </row>
    <row r="82" spans="1:13" x14ac:dyDescent="0.4">
      <c r="A82" s="65"/>
      <c r="B82" s="72" t="s">
        <v>96</v>
      </c>
      <c r="C82" s="73">
        <v>31.546555489378598</v>
      </c>
      <c r="D82" s="88"/>
      <c r="E82" s="88"/>
      <c r="F82" s="89" t="s">
        <v>61</v>
      </c>
      <c r="G82" s="90">
        <v>36.781852872588509</v>
      </c>
      <c r="H82" s="88"/>
      <c r="I82" s="88"/>
      <c r="J82" s="68"/>
      <c r="K82" s="69"/>
      <c r="L82" s="69"/>
      <c r="M82" s="69"/>
    </row>
    <row r="83" spans="1:13" x14ac:dyDescent="0.4">
      <c r="A83" s="65"/>
      <c r="B83" s="74" t="s">
        <v>97</v>
      </c>
      <c r="C83" s="75">
        <v>14.181236232109212</v>
      </c>
      <c r="D83" s="88"/>
      <c r="E83" s="88"/>
      <c r="F83" s="89" t="s">
        <v>94</v>
      </c>
      <c r="G83" s="90">
        <v>37.200797872340424</v>
      </c>
      <c r="H83" s="88"/>
      <c r="I83" s="88"/>
      <c r="J83" s="68"/>
      <c r="K83" s="69"/>
      <c r="L83" s="69"/>
      <c r="M83" s="69"/>
    </row>
    <row r="84" spans="1:13" x14ac:dyDescent="0.4">
      <c r="A84" s="65"/>
      <c r="B84" s="65"/>
      <c r="C84" s="65"/>
      <c r="D84" s="65"/>
      <c r="E84" s="65"/>
      <c r="F84" s="68"/>
      <c r="G84" s="68"/>
      <c r="H84" s="68"/>
      <c r="I84" s="68"/>
      <c r="J84" s="68"/>
      <c r="K84" s="69"/>
      <c r="L84" s="69"/>
      <c r="M84" s="69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2022-10-24T12:58:01Z</dcterms:modified>
</cp:coreProperties>
</file>