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 Work\~ Work - Dump\"/>
    </mc:Choice>
  </mc:AlternateContent>
  <xr:revisionPtr revIDLastSave="0" documentId="8_{D112AA66-D629-499C-9C4D-73CE9421210B}" xr6:coauthVersionLast="47" xr6:coauthVersionMax="47" xr10:uidLastSave="{00000000-0000-0000-0000-000000000000}"/>
  <bookViews>
    <workbookView xWindow="-98" yWindow="-98" windowWidth="20715" windowHeight="13276"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<sst xmlns="http://schemas.openxmlformats.org/spreadsheetml/2006/main" count="405" uniqueCount="296">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</sst>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4">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applyAlignment="1">
      <protection locked="0"/>
    </xf>
    <xf numFmtId="0" fontId="7" fillId="5" borderId="3" xfId="8" applyFont="1" applyFill="1" applyBorder="1" applyAlignment="1">
      <alignment vertical="center"/>
      <protection locked="0"/>
    </xf>
    <xf numFmtId="0" fontId="7" fillId="5" borderId="3" xfId="1" applyNumberFormat="1" applyFont="1" applyFill="1" applyBorder="1" applyAlignment="1">
      <protection locked="0"/>
    </xf>
    <xf numFmtId="0" fontId="3" fillId="5" borderId="3" xfId="8" applyFont="1" applyFill="1" applyBorder="1" applyAlignment="1">
      <alignment vertical="center"/>
      <protection locked="0"/>
    </xf>
    <xf numFmtId="0" fontId="3" fillId="5" borderId="3" xfId="1" applyNumberFormat="1" applyFont="1" applyFill="1" applyBorder="1" applyAlignment="1">
      <protection locked="0"/>
    </xf>
    <xf numFmtId="0" fontId="3" fillId="0" borderId="0" xfId="0" applyFont="1" applyAlignment="1">
      <protection locked="0"/>
    </xf>
    <xf numFmtId="0" fontId="7" fillId="6" borderId="0" xfId="0" applyFont="1" applyFill="1" applyAlignment="1">
      <alignment horizontal="center"/>
      <protection locked="0"/>
    </xf>
    <xf numFmtId="0" fontId="7" fillId="6" borderId="0" xfId="0" applyFont="1" applyFill="1" applyAlignment="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NumberFormat="1" applyFont="1" applyFill="1" applyBorder="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Alignment="1" applyProtection="1">
      <alignment vertical="center"/>
      <protection hidden="1"/>
    </xf>
    <xf numFmtId="0" fontId="10" fillId="5" borderId="5" xfId="8" applyFont="1" applyFill="1" applyBorder="1" applyAlignment="1" applyProtection="1">
      <alignment vertical="center"/>
      <protection hidden="1"/>
    </xf>
    <xf numFmtId="0" fontId="23" fillId="5" borderId="2" xfId="8" applyFont="1" applyFill="1" applyBorder="1" applyAlignment="1" applyProtection="1">
      <alignment vertical="center"/>
      <protection hidden="1"/>
    </xf>
    <xf numFmtId="0" fontId="20" fillId="0" borderId="0" xfId="0" applyFont="1" applyFill="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applyAlignment="1">
      <protection locked="0"/>
    </xf>
    <xf numFmtId="0" fontId="26" fillId="5" borderId="0" xfId="8" applyFont="1" applyFill="1" applyBorder="1" applyAlignment="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pplyAlignment="1">
      <alignment vertical="center"/>
      <protection locked="0"/>
    </xf>
    <xf numFmtId="0" fontId="35" fillId="0" borderId="0" xfId="0" applyFont="1" applyFill="1" applyAlignment="1">
      <alignment horizontal="left" vertical="center"/>
      <protection locked="0"/>
    </xf>
    <xf numFmtId="0" fontId="22" fillId="0" borderId="0" xfId="0" applyFont="1" applyAlignment="1" applyProtection="1">
      <alignment vertical="center"/>
      <protection hidden="1"/>
    </xf>
    <xf numFmtId="0" fontId="36" fillId="0" borderId="0" xfId="7" applyFont="1" applyAlignment="1">
      <protection locked="0"/>
    </xf>
    <xf numFmtId="0" fontId="36" fillId="5" borderId="0" xfId="5" applyFont="1" applyFill="1" applyAlignment="1">
      <alignment vertical="center"/>
      <protection locked="0"/>
    </xf>
    <xf numFmtId="0" fontId="37" fillId="0" borderId="0" xfId="0" applyFont="1" applyAlignme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20" fillId="0" borderId="0" xfId="0" applyFont="1" applyAlignment="1">
      <alignment horizontal="center" vertical="center"/>
      <protection locked="0"/>
    </xf>
    <xf numFmtId="0" fontId="40" fillId="0" borderId="0" xfId="0" applyFont="1" applyAlignment="1">
      <alignment vertical="center"/>
      <protection locked="0"/>
    </xf>
    <xf numFmtId="0" fontId="41" fillId="0" borderId="0" xfId="0" applyFont="1" applyFill="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xf numFmtId="0" fontId="42" fillId="0" borderId="0" xfId="7" applyFont="1" applyAlignment="1">
      <protection locked="0"/>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1785938</xdr:colOff>
          <xdr:row>1</xdr:row>
          <xdr:rowOff>157163</xdr:rowOff>
        </xdr:from>
        <xdr:to>
          <xdr:col>3</xdr:col>
          <xdr:colOff>9525</xdr:colOff>
          <xdr:row>3</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1533525</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22</xdr:row>
          <xdr:rowOff>66675</xdr:rowOff>
        </xdr:from>
        <xdr:to>
          <xdr:col>6</xdr:col>
          <xdr:colOff>962025</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5</xdr:col>
          <xdr:colOff>409575</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14288</xdr:colOff>
          <xdr:row>5</xdr:row>
          <xdr:rowOff>0</xdr:rowOff>
        </xdr:from>
        <xdr:to>
          <xdr:col>5</xdr:col>
          <xdr:colOff>423863</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3046875" defaultRowHeight="12.75" x14ac:dyDescent="0.35"/>
  <cols>
    <col min="1" max="1" width="5.1328125" style="58" customWidth="1"/>
    <col min="2" max="2" width="29.796875" style="3" customWidth="1"/>
    <col min="3" max="32" width="10.265625" style="3" customWidth="1"/>
    <col min="33" max="248" width="10.265625" customWidth="1"/>
    <col min="250" max="16384" width="15.73046875" style="3"/>
  </cols>
  <sheetData>
    <row r="1" spans="1:32" ht="21" x14ac:dyDescent="0.65">
      <c r="A1" s="73" t="s">
        <v>292</v>
      </c>
    </row>
    <row r="2" spans="1:32" x14ac:dyDescent="0.35">
      <c r="A2" s="56" t="s">
        <v>0</v>
      </c>
    </row>
    <row r="4" spans="1:32" x14ac:dyDescent="0.3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3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3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3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3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3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3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3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3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3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3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3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3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3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3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3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3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3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3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3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3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3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3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3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3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3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3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3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3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3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3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3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3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3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3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3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3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3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3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3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3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3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3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3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3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3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3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3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3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3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3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3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3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3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3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3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3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3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3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3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3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3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3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3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3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3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3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3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3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3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3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3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3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3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3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3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3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3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3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3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3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3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3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3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3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3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3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3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3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3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3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3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3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3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3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3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3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3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3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3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3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3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3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3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3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3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3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3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3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3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3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3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3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3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3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3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3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3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3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3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3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3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3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3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3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3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3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3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3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3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3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3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3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3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3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3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3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3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3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3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3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3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3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3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3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3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3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3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3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3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3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3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3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3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3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3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3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3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3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3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3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3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3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3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3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3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3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3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3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3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3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3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3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3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3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3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3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3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3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3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3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3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3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3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3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3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3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3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3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3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3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3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3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3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3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3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3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3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3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3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3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3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3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3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3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3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3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3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3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3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3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3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3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3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3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3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3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3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3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3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3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3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3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3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3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3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3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3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3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3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3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3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3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3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3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3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3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3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3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3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3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3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3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3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3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3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3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3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3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3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3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3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3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3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3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3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3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35">
      <c r="A261" s="61">
        <v>15</v>
      </c>
    </row>
    <row r="262" spans="1:249" x14ac:dyDescent="0.3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3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3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3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3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3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3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3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3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3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3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3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3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3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1328125" defaultRowHeight="13.15" x14ac:dyDescent="0.35"/>
  <cols>
    <col min="1" max="1" width="2.6640625" style="25" customWidth="1"/>
    <col min="2" max="2" width="25.1328125" style="23" customWidth="1"/>
    <col min="3" max="4" width="21.59765625" style="23" customWidth="1"/>
    <col min="5" max="5" width="10.73046875" style="23" customWidth="1"/>
    <col min="6" max="7" width="21.59765625" style="23" customWidth="1"/>
    <col min="8" max="8" width="9.1328125" style="23"/>
    <col min="9" max="9" width="1.86328125" style="23" customWidth="1"/>
    <col min="10" max="24" width="9.1328125" style="23"/>
    <col min="25" max="25" width="9.1328125" style="63"/>
    <col min="26" max="26" width="9.1328125" style="25"/>
    <col min="27" max="27" width="15.1328125" style="25" bestFit="1" customWidth="1"/>
    <col min="28" max="16384" width="9.1328125" style="23"/>
  </cols>
  <sheetData>
    <row r="1" spans="1:30" ht="24.75" customHeight="1" x14ac:dyDescent="0.35">
      <c r="B1" s="70" t="s">
        <v>293</v>
      </c>
      <c r="C1" s="70"/>
      <c r="D1" s="70"/>
      <c r="E1" s="70"/>
      <c r="F1" s="70"/>
      <c r="G1" s="70"/>
      <c r="H1"/>
    </row>
    <row r="3" spans="1:30" x14ac:dyDescent="0.35">
      <c r="C3" s="24">
        <v>1</v>
      </c>
      <c r="F3" s="24">
        <v>13</v>
      </c>
      <c r="AB3" s="25"/>
      <c r="AC3" s="25"/>
      <c r="AD3" s="25"/>
    </row>
    <row r="4" spans="1:30" ht="7.5" customHeight="1" x14ac:dyDescent="0.35">
      <c r="Z4" s="25" t="s">
        <v>140</v>
      </c>
      <c r="AA4" s="54" t="s">
        <v>258</v>
      </c>
      <c r="AB4" s="54" t="s">
        <v>145</v>
      </c>
      <c r="AC4" s="25"/>
      <c r="AD4" s="25"/>
    </row>
    <row r="5" spans="1:30" ht="5.65" customHeight="1" x14ac:dyDescent="0.35">
      <c r="C5" s="24"/>
      <c r="F5" s="24"/>
      <c r="Z5" s="25" t="s">
        <v>287</v>
      </c>
      <c r="AA5" s="54" t="s">
        <v>259</v>
      </c>
      <c r="AB5" s="54" t="s">
        <v>146</v>
      </c>
      <c r="AC5" s="25"/>
      <c r="AD5" s="25"/>
    </row>
    <row r="6" spans="1:30" ht="7.5" customHeight="1" x14ac:dyDescent="0.3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3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35">
      <c r="A8" s="62">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35">
      <c r="A9" s="62">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35">
      <c r="A10" s="62">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35">
      <c r="A11" s="62">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35">
      <c r="A12" s="62">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35">
      <c r="A13" s="62">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35">
      <c r="A14" s="62">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35">
      <c r="A15" s="62">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35">
      <c r="A16" s="62">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35">
      <c r="A17" s="62">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35">
      <c r="A18" s="62">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35">
      <c r="A19" s="62">
        <v>12</v>
      </c>
      <c r="B19" s="30" t="s">
        <v>134</v>
      </c>
      <c r="C19" s="34">
        <f>VLOOKUP(A19,Data!$A$247:$AF$260,2+$C$3)</f>
        <v>686</v>
      </c>
      <c r="D19" s="16"/>
      <c r="E19" s="15"/>
      <c r="F19" s="36">
        <f>VLOOKUP(A19,Data!$A$247:$AF$260,2+$F$3)</f>
        <v>767</v>
      </c>
      <c r="G19" s="16"/>
      <c r="AA19" s="54" t="s">
        <v>272</v>
      </c>
      <c r="AB19" s="55"/>
      <c r="AC19" s="25"/>
      <c r="AD19" s="25"/>
    </row>
    <row r="20" spans="1:30" ht="13.5" customHeight="1" x14ac:dyDescent="0.35">
      <c r="A20" s="62">
        <v>13</v>
      </c>
      <c r="B20" s="31" t="s">
        <v>135</v>
      </c>
      <c r="C20" s="34">
        <f>VLOOKUP(A20,Data!$A$247:$AF$260,2+$C$3)</f>
        <v>503</v>
      </c>
      <c r="D20" s="16"/>
      <c r="E20" s="15"/>
      <c r="F20" s="36">
        <f>VLOOKUP(A20,Data!$A$247:$AF$260,2+$F$3)</f>
        <v>477</v>
      </c>
      <c r="G20" s="16"/>
      <c r="AA20" s="54" t="s">
        <v>273</v>
      </c>
      <c r="AB20" s="55"/>
      <c r="AC20" s="25"/>
      <c r="AD20" s="25"/>
    </row>
    <row r="21" spans="1:30" ht="13.5" customHeight="1" x14ac:dyDescent="0.35">
      <c r="A21" s="62">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35">
      <c r="B22" s="68" t="s">
        <v>142</v>
      </c>
      <c r="C22" s="68"/>
      <c r="D22" s="68"/>
      <c r="E22" s="68"/>
      <c r="F22" s="68"/>
      <c r="G22" s="68"/>
      <c r="AA22" s="54" t="s">
        <v>275</v>
      </c>
      <c r="AB22" s="55"/>
      <c r="AC22" s="25"/>
      <c r="AD22" s="25"/>
    </row>
    <row r="23" spans="1:30" ht="24.75" customHeight="1" x14ac:dyDescent="0.35">
      <c r="B23" s="38" t="s">
        <v>294</v>
      </c>
      <c r="C23" s="37"/>
      <c r="D23" s="37"/>
      <c r="E23" s="37"/>
      <c r="F23" s="37"/>
      <c r="G23" s="37"/>
      <c r="AA23" s="54" t="s">
        <v>276</v>
      </c>
      <c r="AB23" s="55"/>
      <c r="AC23" s="25"/>
      <c r="AD23" s="25"/>
    </row>
    <row r="24" spans="1:30" ht="24.75" customHeight="1" x14ac:dyDescent="0.3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35">
      <c r="B25" s="18"/>
      <c r="C25" s="19" t="s">
        <v>140</v>
      </c>
      <c r="D25" s="19" t="s">
        <v>143</v>
      </c>
      <c r="E25" s="19" t="s">
        <v>144</v>
      </c>
      <c r="F25" s="23">
        <v>2</v>
      </c>
      <c r="G25" s="19" t="e">
        <f>INDEX(AB4:AB6,C5)</f>
        <v>#VALUE!</v>
      </c>
      <c r="H25" s="19" t="e">
        <f>INDEX(AB4:AB6,F5)</f>
        <v>#VALUE!</v>
      </c>
      <c r="AA25" s="54" t="s">
        <v>278</v>
      </c>
      <c r="AB25" s="55"/>
      <c r="AC25" s="25"/>
      <c r="AD25" s="25"/>
    </row>
    <row r="26" spans="1:30" x14ac:dyDescent="0.3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3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3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3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3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3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3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3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3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3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3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35">
      <c r="AA37" s="54"/>
      <c r="AB37" s="55"/>
      <c r="AC37" s="25"/>
      <c r="AD37" s="25"/>
    </row>
    <row r="38" spans="1:30" x14ac:dyDescent="0.35">
      <c r="AA38" s="54"/>
      <c r="AB38" s="55"/>
      <c r="AC38" s="25"/>
      <c r="AD38" s="25"/>
    </row>
    <row r="39" spans="1:30" x14ac:dyDescent="0.35">
      <c r="AA39" s="54"/>
      <c r="AB39" s="55"/>
      <c r="AC39" s="25"/>
      <c r="AD39" s="25"/>
    </row>
    <row r="40" spans="1:30" x14ac:dyDescent="0.35">
      <c r="AA40" s="54"/>
      <c r="AB40" s="55"/>
      <c r="AC40" s="25"/>
      <c r="AD40" s="25"/>
    </row>
    <row r="41" spans="1:30" x14ac:dyDescent="0.35">
      <c r="AA41" s="54"/>
      <c r="AB41" s="55"/>
      <c r="AC41" s="25"/>
      <c r="AD41" s="25"/>
    </row>
    <row r="42" spans="1:30" x14ac:dyDescent="0.35">
      <c r="AA42" s="54"/>
      <c r="AB42" s="55"/>
      <c r="AC42" s="25"/>
      <c r="AD42" s="25"/>
    </row>
    <row r="43" spans="1:30" x14ac:dyDescent="0.35">
      <c r="AA43" s="54"/>
      <c r="AB43" s="55"/>
      <c r="AC43" s="25"/>
      <c r="AD43" s="25"/>
    </row>
    <row r="44" spans="1:30" x14ac:dyDescent="0.35">
      <c r="AA44" s="54"/>
      <c r="AB44" s="55"/>
      <c r="AC44" s="25"/>
      <c r="AD44" s="25"/>
    </row>
    <row r="45" spans="1:30" x14ac:dyDescent="0.35">
      <c r="AA45" s="54"/>
      <c r="AB45" s="55"/>
      <c r="AC45" s="25"/>
      <c r="AD45" s="25"/>
    </row>
    <row r="46" spans="1:30" x14ac:dyDescent="0.35">
      <c r="AA46" s="54"/>
      <c r="AB46" s="55"/>
      <c r="AC46" s="25"/>
      <c r="AD46" s="25"/>
    </row>
    <row r="47" spans="1:30" x14ac:dyDescent="0.35">
      <c r="AA47" s="54"/>
      <c r="AB47" s="55"/>
      <c r="AC47" s="25"/>
      <c r="AD47" s="25"/>
    </row>
    <row r="48" spans="1:30" x14ac:dyDescent="0.35">
      <c r="AA48" s="54"/>
      <c r="AB48" s="55"/>
      <c r="AC48" s="25"/>
      <c r="AD48" s="25"/>
    </row>
    <row r="49" spans="27:30" x14ac:dyDescent="0.35">
      <c r="AA49" s="54"/>
      <c r="AB49" s="55"/>
      <c r="AC49" s="25"/>
      <c r="AD49" s="25"/>
    </row>
    <row r="50" spans="27:30" x14ac:dyDescent="0.35">
      <c r="AA50" s="54"/>
      <c r="AB50" s="55"/>
      <c r="AC50" s="25"/>
      <c r="AD50" s="25"/>
    </row>
    <row r="51" spans="27:30" x14ac:dyDescent="0.35">
      <c r="AA51" s="54"/>
      <c r="AB51" s="55"/>
      <c r="AC51" s="25"/>
      <c r="AD51" s="25"/>
    </row>
    <row r="52" spans="27:30" x14ac:dyDescent="0.35">
      <c r="AA52" s="54"/>
      <c r="AB52" s="55"/>
      <c r="AC52" s="25"/>
      <c r="AD52" s="25"/>
    </row>
    <row r="53" spans="27:30" x14ac:dyDescent="0.35">
      <c r="AA53" s="54"/>
      <c r="AB53" s="55"/>
      <c r="AC53" s="25"/>
      <c r="AD53" s="25"/>
    </row>
    <row r="54" spans="27:30" x14ac:dyDescent="0.35">
      <c r="AA54" s="54"/>
      <c r="AB54" s="55"/>
      <c r="AC54" s="25"/>
      <c r="AD54" s="25"/>
    </row>
    <row r="55" spans="27:30" x14ac:dyDescent="0.35">
      <c r="AA55" s="54"/>
      <c r="AB55" s="55"/>
      <c r="AC55" s="25"/>
      <c r="AD55" s="25"/>
    </row>
    <row r="56" spans="27:30" x14ac:dyDescent="0.35">
      <c r="AA56" s="54"/>
      <c r="AB56" s="55"/>
      <c r="AC56" s="25"/>
      <c r="AD56" s="25"/>
    </row>
    <row r="57" spans="27:30" x14ac:dyDescent="0.35">
      <c r="AA57" s="54"/>
      <c r="AB57" s="55"/>
      <c r="AC57" s="25"/>
      <c r="AD57" s="25"/>
    </row>
    <row r="58" spans="27:30" x14ac:dyDescent="0.35">
      <c r="AA58" s="54"/>
      <c r="AB58" s="55"/>
      <c r="AC58" s="25"/>
      <c r="AD58" s="25"/>
    </row>
    <row r="59" spans="27:30" x14ac:dyDescent="0.35">
      <c r="AA59" s="54"/>
      <c r="AB59" s="55"/>
      <c r="AC59" s="25"/>
      <c r="AD59" s="25"/>
    </row>
    <row r="60" spans="27:30" x14ac:dyDescent="0.35">
      <c r="AA60" s="54"/>
      <c r="AB60" s="55"/>
      <c r="AC60" s="25"/>
      <c r="AD60" s="25"/>
    </row>
    <row r="61" spans="27:30" x14ac:dyDescent="0.35">
      <c r="AA61" s="54"/>
      <c r="AB61" s="55"/>
      <c r="AC61" s="25"/>
      <c r="AD61" s="25"/>
    </row>
    <row r="62" spans="27:30" x14ac:dyDescent="0.35">
      <c r="AA62" s="54"/>
      <c r="AB62" s="55"/>
      <c r="AC62" s="25"/>
      <c r="AD62" s="25"/>
    </row>
    <row r="63" spans="27:30" x14ac:dyDescent="0.35">
      <c r="AA63" s="54"/>
      <c r="AB63" s="55"/>
      <c r="AC63" s="25"/>
      <c r="AD63" s="25"/>
    </row>
    <row r="64" spans="27:30" x14ac:dyDescent="0.35">
      <c r="AA64" s="54"/>
      <c r="AB64" s="55"/>
      <c r="AC64" s="25"/>
      <c r="AD64" s="25"/>
    </row>
    <row r="65" spans="27:30" x14ac:dyDescent="0.35">
      <c r="AA65" s="54"/>
      <c r="AB65" s="55"/>
      <c r="AC65" s="25"/>
      <c r="AD65" s="25"/>
    </row>
    <row r="66" spans="27:30" x14ac:dyDescent="0.35">
      <c r="AA66" s="54"/>
      <c r="AB66" s="55"/>
      <c r="AC66" s="25"/>
      <c r="AD66" s="25"/>
    </row>
    <row r="67" spans="27:30" x14ac:dyDescent="0.35">
      <c r="AA67" s="54"/>
      <c r="AB67" s="55"/>
      <c r="AC67" s="25"/>
      <c r="AD67" s="25"/>
    </row>
    <row r="68" spans="27:30" x14ac:dyDescent="0.35">
      <c r="AA68" s="54"/>
      <c r="AB68" s="55"/>
      <c r="AC68" s="25"/>
      <c r="AD68" s="25"/>
    </row>
    <row r="69" spans="27:30" x14ac:dyDescent="0.35">
      <c r="AA69" s="54"/>
      <c r="AB69" s="55"/>
      <c r="AC69" s="25"/>
      <c r="AD69" s="25"/>
    </row>
    <row r="70" spans="27:30" x14ac:dyDescent="0.35">
      <c r="AA70" s="54"/>
      <c r="AB70" s="55"/>
      <c r="AC70" s="25"/>
      <c r="AD70" s="25"/>
    </row>
    <row r="71" spans="27:30" x14ac:dyDescent="0.35">
      <c r="AA71" s="54"/>
      <c r="AB71" s="55"/>
      <c r="AC71" s="25"/>
      <c r="AD71" s="25"/>
    </row>
    <row r="72" spans="27:30" x14ac:dyDescent="0.35">
      <c r="AA72" s="54"/>
      <c r="AB72" s="55"/>
      <c r="AC72" s="25"/>
      <c r="AD72" s="25"/>
    </row>
    <row r="73" spans="27:30" x14ac:dyDescent="0.35">
      <c r="AA73" s="54"/>
      <c r="AB73" s="55"/>
      <c r="AC73" s="25"/>
      <c r="AD73" s="25"/>
    </row>
    <row r="74" spans="27:30" x14ac:dyDescent="0.35">
      <c r="AA74" s="54"/>
      <c r="AB74" s="55"/>
      <c r="AC74" s="25"/>
      <c r="AD74" s="25"/>
    </row>
    <row r="75" spans="27:30" x14ac:dyDescent="0.35">
      <c r="AA75" s="54"/>
      <c r="AB75" s="55"/>
      <c r="AC75" s="25"/>
      <c r="AD75" s="25"/>
    </row>
    <row r="76" spans="27:30" x14ac:dyDescent="0.35">
      <c r="AA76" s="54"/>
      <c r="AB76" s="55"/>
      <c r="AC76" s="25"/>
      <c r="AD76" s="25"/>
    </row>
    <row r="77" spans="27:30" x14ac:dyDescent="0.35">
      <c r="AA77" s="54"/>
      <c r="AB77" s="55"/>
      <c r="AC77" s="25"/>
      <c r="AD77" s="25"/>
    </row>
    <row r="78" spans="27:30" x14ac:dyDescent="0.35">
      <c r="AA78" s="54"/>
      <c r="AB78" s="55"/>
      <c r="AC78" s="25"/>
      <c r="AD78" s="25"/>
    </row>
    <row r="79" spans="27:30" x14ac:dyDescent="0.35">
      <c r="AA79" s="54"/>
      <c r="AB79" s="55"/>
      <c r="AC79" s="25"/>
      <c r="AD79" s="25"/>
    </row>
    <row r="80" spans="27:30" x14ac:dyDescent="0.35">
      <c r="AA80" s="54"/>
      <c r="AB80" s="55"/>
      <c r="AC80" s="25"/>
      <c r="AD80" s="25"/>
    </row>
    <row r="81" spans="27:30" x14ac:dyDescent="0.35">
      <c r="AA81" s="54"/>
      <c r="AB81" s="55"/>
      <c r="AC81" s="25"/>
      <c r="AD81" s="25"/>
    </row>
    <row r="82" spans="27:30" x14ac:dyDescent="0.35">
      <c r="AA82" s="54"/>
      <c r="AB82" s="55"/>
      <c r="AC82" s="25"/>
      <c r="AD82" s="25"/>
    </row>
    <row r="83" spans="27:30" x14ac:dyDescent="0.35">
      <c r="AA83" s="54"/>
      <c r="AB83" s="55"/>
      <c r="AC83" s="25"/>
      <c r="AD83" s="25"/>
    </row>
    <row r="84" spans="27:30" x14ac:dyDescent="0.35">
      <c r="AA84" s="54"/>
      <c r="AB84" s="55"/>
      <c r="AC84" s="25"/>
      <c r="AD84" s="25"/>
    </row>
    <row r="85" spans="27:30" x14ac:dyDescent="0.3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1785938</xdr:colOff>
                    <xdr:row>1</xdr:row>
                    <xdr:rowOff>157163</xdr:rowOff>
                  </from>
                  <to>
                    <xdr:col>3</xdr:col>
                    <xdr:colOff>9525</xdr:colOff>
                    <xdr:row>3</xdr:row>
                    <xdr:rowOff>28575</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1533525</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333375</xdr:colOff>
                    <xdr:row>22</xdr:row>
                    <xdr:rowOff>66675</xdr:rowOff>
                  </from>
                  <to>
                    <xdr:col>6</xdr:col>
                    <xdr:colOff>962025</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1328125" defaultRowHeight="12.75" x14ac:dyDescent="0.35"/>
  <cols>
    <col min="1" max="1" width="30.3984375" style="41" customWidth="1"/>
    <col min="2" max="2" width="7.53125" style="41" customWidth="1"/>
    <col min="3" max="7" width="9.1328125" style="41"/>
    <col min="8" max="12" width="5.06640625" style="41" customWidth="1"/>
    <col min="13" max="16384" width="9.1328125" style="41"/>
  </cols>
  <sheetData>
    <row r="1" spans="1:23" ht="32.25" customHeight="1" x14ac:dyDescent="0.35">
      <c r="A1" s="71" t="s">
        <v>295</v>
      </c>
      <c r="B1" s="71"/>
      <c r="C1" s="71"/>
      <c r="D1" s="71"/>
      <c r="E1" s="71"/>
      <c r="F1" s="71"/>
      <c r="G1" s="71"/>
      <c r="H1" s="71"/>
      <c r="I1" s="71"/>
      <c r="J1" s="71"/>
      <c r="K1" s="71"/>
      <c r="L1" s="71"/>
    </row>
    <row r="2" spans="1:23" ht="4.5" customHeight="1" x14ac:dyDescent="0.35"/>
    <row r="3" spans="1:23" ht="14.25" x14ac:dyDescent="0.45">
      <c r="A3" s="42" t="s">
        <v>153</v>
      </c>
      <c r="R3" s="43"/>
      <c r="S3" s="43"/>
      <c r="T3" s="43"/>
      <c r="U3" s="43"/>
    </row>
    <row r="4" spans="1:23" ht="14.25" x14ac:dyDescent="0.45">
      <c r="A4" s="44" t="s">
        <v>151</v>
      </c>
      <c r="E4" s="45">
        <v>10</v>
      </c>
      <c r="R4" s="43"/>
      <c r="S4" s="43"/>
      <c r="T4" s="43"/>
      <c r="U4" s="43"/>
    </row>
    <row r="5" spans="1:23" ht="6.75" customHeight="1" x14ac:dyDescent="0.35">
      <c r="A5" s="46"/>
      <c r="R5" s="43"/>
      <c r="S5" s="43"/>
      <c r="T5" s="43"/>
      <c r="U5" s="43"/>
    </row>
    <row r="6" spans="1:23" ht="14.25" x14ac:dyDescent="0.45">
      <c r="A6" s="44" t="s">
        <v>152</v>
      </c>
      <c r="E6" s="45">
        <v>2</v>
      </c>
      <c r="R6" s="47"/>
      <c r="S6" s="47"/>
      <c r="T6" s="47"/>
      <c r="U6" s="47"/>
      <c r="V6" s="47"/>
      <c r="W6" s="47"/>
    </row>
    <row r="7" spans="1:23" ht="6.75" customHeight="1" x14ac:dyDescent="0.35">
      <c r="A7" s="46"/>
      <c r="P7" s="47"/>
      <c r="Q7" s="40" t="s">
        <v>2</v>
      </c>
      <c r="R7" s="40" t="s">
        <v>150</v>
      </c>
      <c r="S7" s="47"/>
      <c r="T7" s="47"/>
      <c r="U7" s="40" t="s">
        <v>145</v>
      </c>
      <c r="V7" s="47"/>
      <c r="W7" s="47"/>
    </row>
    <row r="8" spans="1:23" ht="14.25" x14ac:dyDescent="0.45">
      <c r="A8" s="44"/>
      <c r="D8" s="45"/>
      <c r="P8" s="47"/>
      <c r="Q8" s="40" t="s">
        <v>3</v>
      </c>
      <c r="R8" s="40" t="s">
        <v>149</v>
      </c>
      <c r="S8" s="47"/>
      <c r="T8" s="47"/>
      <c r="U8" s="40" t="s">
        <v>146</v>
      </c>
      <c r="V8" s="47"/>
      <c r="W8" s="47"/>
    </row>
    <row r="9" spans="1:23" ht="24.75" customHeight="1" x14ac:dyDescent="0.3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3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35">
      <c r="A11" s="48">
        <v>2</v>
      </c>
      <c r="B11" s="64" t="s">
        <v>259</v>
      </c>
      <c r="C11" s="65">
        <f>VLOOKUP($E$4+$E$6*15-15,Data!$A$247:$AF$275,2+$A11)</f>
        <v>0.33594624860022393</v>
      </c>
      <c r="D11" s="65">
        <f t="shared" ref="D11:D39" si="0">C11+0.000001*A11</f>
        <v>0.33594824860022393</v>
      </c>
      <c r="E11" s="66">
        <f t="shared" ref="E11:E39" si="1">RANK(D11,D$10:D$39)</f>
        <v>22</v>
      </c>
      <c r="F11" s="65" t="str">
        <f t="shared" ref="F11:F39" si="2">VLOOKUP(MATCH(A11,$E$10:$E$39,0),A$10:E$39,2)</f>
        <v>Chile</v>
      </c>
      <c r="G11" s="65">
        <f>VLOOKUP(MATCH(A11,$E$10:$E$39,0),A$10:E$39,3)</f>
        <v>2.5136964228166288</v>
      </c>
      <c r="H11" s="47"/>
      <c r="I11" s="43"/>
      <c r="J11" s="43"/>
      <c r="K11" s="43"/>
      <c r="L11" s="43"/>
      <c r="P11" s="47"/>
      <c r="Q11" s="40" t="s">
        <v>6</v>
      </c>
      <c r="R11" s="47"/>
      <c r="S11" s="47"/>
      <c r="T11" s="47"/>
      <c r="U11" s="47"/>
      <c r="V11" s="47"/>
      <c r="W11" s="47"/>
    </row>
    <row r="12" spans="1:23" x14ac:dyDescent="0.35">
      <c r="A12" s="48">
        <v>3</v>
      </c>
      <c r="B12" s="64" t="s">
        <v>260</v>
      </c>
      <c r="C12" s="65">
        <f>VLOOKUP($E$4+$E$6*15-15,Data!$A$247:$AF$275,2+$A12)</f>
        <v>2.880658436213992</v>
      </c>
      <c r="D12" s="65">
        <f t="shared" si="0"/>
        <v>2.880661436213992</v>
      </c>
      <c r="E12" s="66">
        <f t="shared" si="1"/>
        <v>1</v>
      </c>
      <c r="F12" s="65" t="str">
        <f t="shared" si="2"/>
        <v>Indonesia</v>
      </c>
      <c r="G12" s="65">
        <f t="shared" ref="G12:G39" si="3">VLOOKUP(MATCH(A12,$E$10:$E$39,0),A$10:E$39,3)</f>
        <v>1.9207842098291164</v>
      </c>
      <c r="H12" s="47"/>
      <c r="I12" s="43"/>
      <c r="J12" s="43"/>
      <c r="K12" s="43"/>
      <c r="L12" s="43"/>
      <c r="P12" s="47"/>
      <c r="Q12" s="40" t="s">
        <v>7</v>
      </c>
      <c r="R12" s="47"/>
      <c r="S12" s="47"/>
      <c r="T12" s="47"/>
      <c r="U12" s="47"/>
      <c r="V12" s="47"/>
      <c r="W12" s="47"/>
    </row>
    <row r="13" spans="1:23" x14ac:dyDescent="0.35">
      <c r="A13" s="48">
        <v>4</v>
      </c>
      <c r="B13" s="64" t="s">
        <v>261</v>
      </c>
      <c r="C13" s="65">
        <f>VLOOKUP($E$4+$E$6*15-15,Data!$A$247:$AF$275,2+$A13)</f>
        <v>0.38197097020626436</v>
      </c>
      <c r="D13" s="65">
        <f t="shared" si="0"/>
        <v>0.38197497020626436</v>
      </c>
      <c r="E13" s="66">
        <f t="shared" si="1"/>
        <v>21</v>
      </c>
      <c r="F13" s="65" t="str">
        <f t="shared" si="2"/>
        <v>Thailand</v>
      </c>
      <c r="G13" s="65">
        <f t="shared" si="3"/>
        <v>1.7872711421098517</v>
      </c>
      <c r="H13" s="47"/>
      <c r="I13" s="43"/>
      <c r="J13" s="43"/>
      <c r="K13" s="43"/>
      <c r="L13" s="43"/>
      <c r="P13" s="47"/>
      <c r="Q13" s="40" t="s">
        <v>8</v>
      </c>
      <c r="R13" s="43"/>
      <c r="S13" s="43"/>
      <c r="T13" s="43"/>
      <c r="U13" s="43"/>
    </row>
    <row r="14" spans="1:23" x14ac:dyDescent="0.35">
      <c r="A14" s="48">
        <v>5</v>
      </c>
      <c r="B14" s="64" t="s">
        <v>288</v>
      </c>
      <c r="C14" s="65">
        <f>VLOOKUP($E$4+$E$6*15-15,Data!$A$247:$AF$275,2+$A14)</f>
        <v>0.67817509247842167</v>
      </c>
      <c r="D14" s="65">
        <f t="shared" si="0"/>
        <v>0.6781800924784217</v>
      </c>
      <c r="E14" s="66">
        <f t="shared" si="1"/>
        <v>16</v>
      </c>
      <c r="F14" s="65" t="str">
        <f t="shared" si="2"/>
        <v>Poland</v>
      </c>
      <c r="G14" s="65">
        <f t="shared" si="3"/>
        <v>1.6054421768707483</v>
      </c>
      <c r="H14" s="47"/>
      <c r="I14" s="43"/>
      <c r="J14" s="43"/>
      <c r="K14" s="43"/>
      <c r="L14" s="43"/>
      <c r="P14" s="47"/>
      <c r="Q14" s="40" t="s">
        <v>9</v>
      </c>
      <c r="R14" s="43"/>
      <c r="S14" s="43"/>
      <c r="T14" s="43"/>
      <c r="U14" s="43"/>
    </row>
    <row r="15" spans="1:23" x14ac:dyDescent="0.35">
      <c r="A15" s="48">
        <v>6</v>
      </c>
      <c r="B15" s="64" t="s">
        <v>263</v>
      </c>
      <c r="C15" s="65">
        <f>VLOOKUP($E$4+$E$6*15-15,Data!$A$247:$AF$275,2+$A15)</f>
        <v>0.22427440633245385</v>
      </c>
      <c r="D15" s="65">
        <f t="shared" si="0"/>
        <v>0.22428040633245386</v>
      </c>
      <c r="E15" s="66">
        <f t="shared" si="1"/>
        <v>26</v>
      </c>
      <c r="F15" s="65" t="str">
        <f t="shared" si="2"/>
        <v>Malaysia</v>
      </c>
      <c r="G15" s="65">
        <f t="shared" si="3"/>
        <v>1.4325507361719061</v>
      </c>
      <c r="H15" s="47"/>
      <c r="I15" s="43"/>
      <c r="J15" s="43"/>
      <c r="K15" s="43"/>
      <c r="L15" s="43"/>
      <c r="P15" s="47"/>
      <c r="Q15" s="40" t="s">
        <v>141</v>
      </c>
      <c r="R15" s="43"/>
      <c r="S15" s="43"/>
      <c r="T15" s="43"/>
      <c r="U15" s="43"/>
    </row>
    <row r="16" spans="1:23" x14ac:dyDescent="0.35">
      <c r="A16" s="48">
        <v>7</v>
      </c>
      <c r="B16" s="64" t="s">
        <v>264</v>
      </c>
      <c r="C16" s="65">
        <f>VLOOKUP($E$4+$E$6*15-15,Data!$A$247:$AF$275,2+$A16)</f>
        <v>2.5136964228166288</v>
      </c>
      <c r="D16" s="65">
        <f t="shared" si="0"/>
        <v>2.5137034228166288</v>
      </c>
      <c r="E16" s="66">
        <f t="shared" si="1"/>
        <v>2</v>
      </c>
      <c r="F16" s="65" t="str">
        <f t="shared" si="2"/>
        <v>Russia</v>
      </c>
      <c r="G16" s="65">
        <f t="shared" si="3"/>
        <v>1.3965087281795512</v>
      </c>
      <c r="H16" s="47"/>
      <c r="I16" s="43"/>
      <c r="J16" s="43"/>
      <c r="K16" s="43"/>
      <c r="L16" s="43"/>
      <c r="P16" s="47"/>
      <c r="Q16" s="40" t="s">
        <v>11</v>
      </c>
      <c r="R16" s="43"/>
      <c r="S16" s="43"/>
      <c r="T16" s="43"/>
      <c r="U16" s="43"/>
    </row>
    <row r="17" spans="1:21" x14ac:dyDescent="0.35">
      <c r="A17" s="48">
        <v>8</v>
      </c>
      <c r="B17" s="64" t="s">
        <v>289</v>
      </c>
      <c r="C17" s="65">
        <f>VLOOKUP($E$4+$E$6*15-15,Data!$A$247:$AF$275,2+$A17)</f>
        <v>0.83248212461695603</v>
      </c>
      <c r="D17" s="65">
        <f t="shared" si="0"/>
        <v>0.83249012461695604</v>
      </c>
      <c r="E17" s="66">
        <f t="shared" si="1"/>
        <v>11</v>
      </c>
      <c r="F17" s="65" t="str">
        <f t="shared" si="2"/>
        <v>Myanmar</v>
      </c>
      <c r="G17" s="65">
        <f t="shared" si="3"/>
        <v>1.2973137973137974</v>
      </c>
      <c r="H17" s="47"/>
      <c r="I17" s="43"/>
      <c r="J17" s="43"/>
      <c r="K17" s="43"/>
      <c r="L17" s="43"/>
      <c r="P17" s="47"/>
      <c r="Q17" s="40" t="s">
        <v>133</v>
      </c>
      <c r="R17" s="47"/>
      <c r="S17" s="47"/>
      <c r="T17" s="47"/>
      <c r="U17" s="47"/>
    </row>
    <row r="18" spans="1:21" x14ac:dyDescent="0.35">
      <c r="A18" s="48">
        <v>9</v>
      </c>
      <c r="B18" s="64" t="s">
        <v>265</v>
      </c>
      <c r="C18" s="65">
        <f>VLOOKUP($E$4+$E$6*15-15,Data!$A$247:$AF$275,2+$A18)</f>
        <v>0.399400898652022</v>
      </c>
      <c r="D18" s="65">
        <f t="shared" si="0"/>
        <v>0.39940989865202198</v>
      </c>
      <c r="E18" s="66">
        <f t="shared" si="1"/>
        <v>20</v>
      </c>
      <c r="F18" s="65" t="str">
        <f t="shared" si="2"/>
        <v>Serbia</v>
      </c>
      <c r="G18" s="65">
        <f t="shared" si="3"/>
        <v>1.0133912414042707</v>
      </c>
      <c r="H18" s="47"/>
      <c r="I18" s="43"/>
      <c r="J18" s="43"/>
      <c r="K18" s="43"/>
      <c r="L18" s="43"/>
      <c r="P18" s="47"/>
      <c r="Q18" s="47"/>
      <c r="R18" s="47"/>
      <c r="S18" s="47"/>
      <c r="T18" s="47"/>
      <c r="U18" s="47"/>
    </row>
    <row r="19" spans="1:21" x14ac:dyDescent="0.35">
      <c r="A19" s="48">
        <v>10</v>
      </c>
      <c r="B19" s="64" t="s">
        <v>266</v>
      </c>
      <c r="C19" s="65">
        <f>VLOOKUP($E$4+$E$6*15-15,Data!$A$247:$AF$275,2+$A19)</f>
        <v>0.46963325520474286</v>
      </c>
      <c r="D19" s="65">
        <f t="shared" si="0"/>
        <v>0.46964325520474287</v>
      </c>
      <c r="E19" s="66">
        <f t="shared" si="1"/>
        <v>18</v>
      </c>
      <c r="F19" s="65" t="str">
        <f t="shared" si="2"/>
        <v>Ukraine</v>
      </c>
      <c r="G19" s="65">
        <f t="shared" si="3"/>
        <v>0.88832487309644681</v>
      </c>
      <c r="H19" s="47"/>
      <c r="I19" s="43"/>
      <c r="J19" s="43"/>
      <c r="K19" s="43"/>
      <c r="L19" s="43"/>
      <c r="P19" s="47"/>
      <c r="Q19" s="47"/>
      <c r="R19" s="47"/>
      <c r="S19" s="47"/>
      <c r="T19" s="47"/>
      <c r="U19" s="47"/>
    </row>
    <row r="20" spans="1:21" x14ac:dyDescent="0.35">
      <c r="A20" s="48">
        <v>11</v>
      </c>
      <c r="B20" s="64" t="s">
        <v>267</v>
      </c>
      <c r="C20" s="65">
        <f>VLOOKUP($E$4+$E$6*15-15,Data!$A$247:$AF$275,2+$A20)</f>
        <v>1.9207842098291164</v>
      </c>
      <c r="D20" s="65">
        <f t="shared" si="0"/>
        <v>1.9207952098291163</v>
      </c>
      <c r="E20" s="66">
        <f t="shared" si="1"/>
        <v>3</v>
      </c>
      <c r="F20" s="65" t="str">
        <f t="shared" si="2"/>
        <v>China</v>
      </c>
      <c r="G20" s="65">
        <f t="shared" si="3"/>
        <v>0.83248212461695603</v>
      </c>
      <c r="H20" s="47"/>
      <c r="I20" s="43"/>
      <c r="J20" s="43"/>
      <c r="K20" s="43"/>
      <c r="L20" s="43"/>
    </row>
    <row r="21" spans="1:21" x14ac:dyDescent="0.35">
      <c r="A21" s="48">
        <v>12</v>
      </c>
      <c r="B21" s="64" t="s">
        <v>268</v>
      </c>
      <c r="C21" s="65">
        <f>VLOOKUP($E$4+$E$6*15-15,Data!$A$247:$AF$275,2+$A21)</f>
        <v>0.81945545863071645</v>
      </c>
      <c r="D21" s="65">
        <f t="shared" si="0"/>
        <v>0.81946745863071646</v>
      </c>
      <c r="E21" s="66">
        <f t="shared" si="1"/>
        <v>12</v>
      </c>
      <c r="F21" s="65" t="str">
        <f t="shared" si="2"/>
        <v>Iran</v>
      </c>
      <c r="G21" s="65">
        <f t="shared" si="3"/>
        <v>0.81945545863071645</v>
      </c>
      <c r="H21" s="47"/>
      <c r="I21" s="43"/>
      <c r="J21" s="43"/>
      <c r="K21" s="43"/>
      <c r="L21" s="43"/>
    </row>
    <row r="22" spans="1:21" x14ac:dyDescent="0.35">
      <c r="A22" s="48">
        <v>13</v>
      </c>
      <c r="B22" s="64" t="s">
        <v>269</v>
      </c>
      <c r="C22" s="65">
        <f>VLOOKUP($E$4+$E$6*15-15,Data!$A$247:$AF$275,2+$A22)</f>
        <v>0.25188916876574308</v>
      </c>
      <c r="D22" s="65">
        <f t="shared" si="0"/>
        <v>0.25190216876574306</v>
      </c>
      <c r="E22" s="66">
        <f t="shared" si="1"/>
        <v>25</v>
      </c>
      <c r="F22" s="65" t="str">
        <f t="shared" si="2"/>
        <v>Philippines</v>
      </c>
      <c r="G22" s="65">
        <f t="shared" si="3"/>
        <v>0.78994614003590669</v>
      </c>
      <c r="H22" s="47"/>
      <c r="I22" s="43"/>
      <c r="J22" s="43"/>
      <c r="K22" s="43"/>
      <c r="L22" s="43"/>
    </row>
    <row r="23" spans="1:21" x14ac:dyDescent="0.35">
      <c r="A23" s="48">
        <v>14</v>
      </c>
      <c r="B23" s="64" t="s">
        <v>270</v>
      </c>
      <c r="C23" s="65">
        <f>VLOOKUP($E$4+$E$6*15-15,Data!$A$247:$AF$275,2+$A23)</f>
        <v>1.4325507361719061</v>
      </c>
      <c r="D23" s="65">
        <f t="shared" si="0"/>
        <v>1.4325647361719061</v>
      </c>
      <c r="E23" s="66">
        <f t="shared" si="1"/>
        <v>6</v>
      </c>
      <c r="F23" s="65" t="str">
        <f t="shared" si="2"/>
        <v>Turkey</v>
      </c>
      <c r="G23" s="65">
        <f t="shared" si="3"/>
        <v>0.78263963002490211</v>
      </c>
      <c r="H23" s="47"/>
      <c r="I23" s="43"/>
      <c r="J23" s="43"/>
      <c r="K23" s="43"/>
      <c r="L23" s="43"/>
    </row>
    <row r="24" spans="1:21" x14ac:dyDescent="0.35">
      <c r="A24" s="48">
        <v>15</v>
      </c>
      <c r="B24" s="64" t="s">
        <v>271</v>
      </c>
      <c r="C24" s="65">
        <f>VLOOKUP($E$4+$E$6*15-15,Data!$A$247:$AF$275,2+$A24)</f>
        <v>1.2973137973137974</v>
      </c>
      <c r="D24" s="65">
        <f t="shared" si="0"/>
        <v>1.2973287973137975</v>
      </c>
      <c r="E24" s="66">
        <f t="shared" si="1"/>
        <v>8</v>
      </c>
      <c r="F24" s="65" t="str">
        <f t="shared" si="2"/>
        <v>Vietnam</v>
      </c>
      <c r="G24" s="65">
        <f t="shared" si="3"/>
        <v>0.68829113924050633</v>
      </c>
      <c r="H24" s="47"/>
      <c r="I24" s="43"/>
      <c r="J24" s="43"/>
      <c r="K24" s="43"/>
      <c r="L24" s="43"/>
    </row>
    <row r="25" spans="1:21" x14ac:dyDescent="0.35">
      <c r="A25" s="48">
        <v>16</v>
      </c>
      <c r="B25" s="64" t="s">
        <v>272</v>
      </c>
      <c r="C25" s="65">
        <f>VLOOKUP($E$4+$E$6*15-15,Data!$A$247:$AF$275,2+$A25)</f>
        <v>0.6440599053309537</v>
      </c>
      <c r="D25" s="65">
        <f t="shared" si="0"/>
        <v>0.64407590533095371</v>
      </c>
      <c r="E25" s="66">
        <f t="shared" si="1"/>
        <v>17</v>
      </c>
      <c r="F25" s="65" t="str">
        <f t="shared" si="2"/>
        <v>Bosnia</v>
      </c>
      <c r="G25" s="65">
        <f t="shared" si="3"/>
        <v>0.67817509247842167</v>
      </c>
      <c r="H25" s="47"/>
      <c r="I25" s="43"/>
      <c r="J25" s="43"/>
      <c r="K25" s="43"/>
      <c r="L25" s="43"/>
    </row>
    <row r="26" spans="1:21" x14ac:dyDescent="0.35">
      <c r="A26" s="48">
        <v>17</v>
      </c>
      <c r="B26" s="64" t="s">
        <v>273</v>
      </c>
      <c r="C26" s="65">
        <f>VLOOKUP($E$4+$E$6*15-15,Data!$A$247:$AF$275,2+$A26)</f>
        <v>0.2808988764044944</v>
      </c>
      <c r="D26" s="65">
        <f t="shared" si="0"/>
        <v>0.28091587640449439</v>
      </c>
      <c r="E26" s="66">
        <f t="shared" si="1"/>
        <v>24</v>
      </c>
      <c r="F26" s="65" t="str">
        <f t="shared" si="2"/>
        <v>Nepal</v>
      </c>
      <c r="G26" s="65">
        <f t="shared" si="3"/>
        <v>0.6440599053309537</v>
      </c>
      <c r="H26" s="47"/>
      <c r="I26" s="43"/>
      <c r="J26" s="43"/>
      <c r="K26" s="43"/>
      <c r="L26" s="43"/>
    </row>
    <row r="27" spans="1:21" x14ac:dyDescent="0.35">
      <c r="A27" s="48">
        <v>18</v>
      </c>
      <c r="B27" s="64" t="s">
        <v>274</v>
      </c>
      <c r="C27" s="65">
        <f>VLOOKUP($E$4+$E$6*15-15,Data!$A$247:$AF$275,2+$A27)</f>
        <v>0.40102078016769954</v>
      </c>
      <c r="D27" s="65">
        <f t="shared" si="0"/>
        <v>0.40103878016769956</v>
      </c>
      <c r="E27" s="66">
        <f t="shared" si="1"/>
        <v>19</v>
      </c>
      <c r="F27" s="65" t="str">
        <f t="shared" si="2"/>
        <v>India</v>
      </c>
      <c r="G27" s="65">
        <f t="shared" si="3"/>
        <v>0.46963325520474286</v>
      </c>
      <c r="H27" s="47"/>
      <c r="I27" s="43"/>
      <c r="J27" s="43"/>
      <c r="K27" s="43"/>
      <c r="L27" s="43"/>
    </row>
    <row r="28" spans="1:21" x14ac:dyDescent="0.35">
      <c r="A28" s="48">
        <v>19</v>
      </c>
      <c r="B28" s="64" t="s">
        <v>275</v>
      </c>
      <c r="C28" s="65">
        <f>VLOOKUP($E$4+$E$6*15-15,Data!$A$247:$AF$275,2+$A28)</f>
        <v>0.78994614003590669</v>
      </c>
      <c r="D28" s="65">
        <f t="shared" si="0"/>
        <v>0.78996514003590668</v>
      </c>
      <c r="E28" s="66">
        <f t="shared" si="1"/>
        <v>13</v>
      </c>
      <c r="F28" s="65" t="str">
        <f t="shared" si="2"/>
        <v>Pakistan</v>
      </c>
      <c r="G28" s="65">
        <f t="shared" si="3"/>
        <v>0.40102078016769954</v>
      </c>
      <c r="H28" s="47"/>
      <c r="I28" s="43"/>
      <c r="J28" s="43"/>
      <c r="K28" s="43"/>
      <c r="L28" s="43"/>
    </row>
    <row r="29" spans="1:21" x14ac:dyDescent="0.35">
      <c r="A29" s="48">
        <v>20</v>
      </c>
      <c r="B29" s="64" t="s">
        <v>276</v>
      </c>
      <c r="C29" s="65">
        <f>VLOOKUP($E$4+$E$6*15-15,Data!$A$247:$AF$275,2+$A29)</f>
        <v>1.6054421768707483</v>
      </c>
      <c r="D29" s="65">
        <f t="shared" si="0"/>
        <v>1.6054621768707482</v>
      </c>
      <c r="E29" s="66">
        <f t="shared" si="1"/>
        <v>5</v>
      </c>
      <c r="F29" s="65" t="str">
        <f t="shared" si="2"/>
        <v>Egypt</v>
      </c>
      <c r="G29" s="65">
        <f t="shared" si="3"/>
        <v>0.399400898652022</v>
      </c>
      <c r="H29" s="47"/>
      <c r="I29" s="43"/>
      <c r="J29" s="43"/>
      <c r="K29" s="43"/>
      <c r="L29" s="43"/>
    </row>
    <row r="30" spans="1:21" x14ac:dyDescent="0.35">
      <c r="A30" s="48">
        <v>21</v>
      </c>
      <c r="B30" s="64" t="s">
        <v>290</v>
      </c>
      <c r="C30" s="65">
        <f>VLOOKUP($E$4+$E$6*15-15,Data!$A$247:$AF$275,2+$A30)</f>
        <v>1.3965087281795512</v>
      </c>
      <c r="D30" s="65">
        <f t="shared" si="0"/>
        <v>1.3965297281795512</v>
      </c>
      <c r="E30" s="66">
        <f t="shared" si="1"/>
        <v>7</v>
      </c>
      <c r="F30" s="65" t="str">
        <f t="shared" si="2"/>
        <v>Bangladesh</v>
      </c>
      <c r="G30" s="65">
        <f t="shared" si="3"/>
        <v>0.38197097020626436</v>
      </c>
      <c r="H30" s="47"/>
      <c r="I30" s="43"/>
      <c r="J30" s="43"/>
      <c r="K30" s="43"/>
      <c r="L30" s="43"/>
    </row>
    <row r="31" spans="1:21" x14ac:dyDescent="0.35">
      <c r="A31" s="48">
        <v>22</v>
      </c>
      <c r="B31" s="64" t="s">
        <v>278</v>
      </c>
      <c r="C31" s="65">
        <f>VLOOKUP($E$4+$E$6*15-15,Data!$A$247:$AF$275,2+$A31)</f>
        <v>1.0133912414042707</v>
      </c>
      <c r="D31" s="65">
        <f t="shared" si="0"/>
        <v>1.0134132414042707</v>
      </c>
      <c r="E31" s="66">
        <f t="shared" si="1"/>
        <v>9</v>
      </c>
      <c r="F31" s="65" t="str">
        <f t="shared" si="2"/>
        <v>Albania</v>
      </c>
      <c r="G31" s="65">
        <f t="shared" si="3"/>
        <v>0.33594624860022393</v>
      </c>
      <c r="H31" s="47"/>
      <c r="I31" s="43"/>
      <c r="J31" s="43"/>
      <c r="K31" s="43"/>
      <c r="L31" s="43"/>
    </row>
    <row r="32" spans="1:21" x14ac:dyDescent="0.35">
      <c r="A32" s="48">
        <v>23</v>
      </c>
      <c r="B32" s="64" t="s">
        <v>279</v>
      </c>
      <c r="C32" s="65">
        <f>VLOOKUP($E$4+$E$6*15-15,Data!$A$247:$AF$275,2+$A32)</f>
        <v>0</v>
      </c>
      <c r="D32" s="65">
        <f t="shared" si="0"/>
        <v>2.3E-5</v>
      </c>
      <c r="E32" s="66">
        <f t="shared" si="1"/>
        <v>30</v>
      </c>
      <c r="F32" s="65" t="str">
        <f t="shared" si="2"/>
        <v>Sri Lanka</v>
      </c>
      <c r="G32" s="65">
        <f t="shared" si="3"/>
        <v>0.28649432067140784</v>
      </c>
      <c r="H32" s="47"/>
      <c r="I32" s="43"/>
      <c r="J32" s="43"/>
      <c r="K32" s="43"/>
      <c r="L32" s="43"/>
    </row>
    <row r="33" spans="1:12" x14ac:dyDescent="0.35">
      <c r="A33" s="48">
        <v>24</v>
      </c>
      <c r="B33" s="64" t="s">
        <v>280</v>
      </c>
      <c r="C33" s="65">
        <f>VLOOKUP($E$4+$E$6*15-15,Data!$A$247:$AF$275,2+$A33)</f>
        <v>0.28649432067140784</v>
      </c>
      <c r="D33" s="65">
        <f t="shared" si="0"/>
        <v>0.28651832067140787</v>
      </c>
      <c r="E33" s="66">
        <f t="shared" si="1"/>
        <v>23</v>
      </c>
      <c r="F33" s="65" t="str">
        <f t="shared" si="2"/>
        <v>North Macedonia</v>
      </c>
      <c r="G33" s="65">
        <f t="shared" si="3"/>
        <v>0.2808988764044944</v>
      </c>
      <c r="H33" s="47"/>
      <c r="I33" s="43"/>
      <c r="J33" s="43"/>
      <c r="K33" s="43"/>
      <c r="L33" s="43"/>
    </row>
    <row r="34" spans="1:12" x14ac:dyDescent="0.35">
      <c r="A34" s="48">
        <v>25</v>
      </c>
      <c r="B34" s="64" t="s">
        <v>281</v>
      </c>
      <c r="C34" s="65">
        <f>VLOOKUP($E$4+$E$6*15-15,Data!$A$247:$AF$275,2+$A34)</f>
        <v>0.13544018058690743</v>
      </c>
      <c r="D34" s="65">
        <f t="shared" si="0"/>
        <v>0.13546518058690743</v>
      </c>
      <c r="E34" s="66">
        <f t="shared" si="1"/>
        <v>27</v>
      </c>
      <c r="F34" s="65" t="str">
        <f t="shared" si="2"/>
        <v>Iraq</v>
      </c>
      <c r="G34" s="65">
        <f t="shared" si="3"/>
        <v>0.25188916876574308</v>
      </c>
      <c r="H34" s="47"/>
      <c r="I34" s="43"/>
      <c r="J34" s="43"/>
      <c r="K34" s="43"/>
      <c r="L34" s="43"/>
    </row>
    <row r="35" spans="1:12" x14ac:dyDescent="0.35">
      <c r="A35" s="48">
        <v>26</v>
      </c>
      <c r="B35" s="64" t="s">
        <v>282</v>
      </c>
      <c r="C35" s="65">
        <f>VLOOKUP($E$4+$E$6*15-15,Data!$A$247:$AF$275,2+$A35)</f>
        <v>0</v>
      </c>
      <c r="D35" s="65">
        <f t="shared" si="0"/>
        <v>2.5999999999999998E-5</v>
      </c>
      <c r="E35" s="66">
        <f t="shared" si="1"/>
        <v>29</v>
      </c>
      <c r="F35" s="65" t="str">
        <f t="shared" si="2"/>
        <v>Cambodia</v>
      </c>
      <c r="G35" s="65">
        <f t="shared" si="3"/>
        <v>0.22427440633245385</v>
      </c>
      <c r="H35" s="47"/>
      <c r="I35" s="43"/>
      <c r="J35" s="43"/>
      <c r="K35" s="43"/>
      <c r="L35" s="43"/>
    </row>
    <row r="36" spans="1:12" x14ac:dyDescent="0.35">
      <c r="A36" s="48">
        <v>27</v>
      </c>
      <c r="B36" s="64" t="s">
        <v>283</v>
      </c>
      <c r="C36" s="65">
        <f>VLOOKUP($E$4+$E$6*15-15,Data!$A$247:$AF$275,2+$A36)</f>
        <v>1.7872711421098517</v>
      </c>
      <c r="D36" s="65">
        <f t="shared" si="0"/>
        <v>1.7872981421098517</v>
      </c>
      <c r="E36" s="66">
        <f t="shared" si="1"/>
        <v>4</v>
      </c>
      <c r="F36" s="65" t="str">
        <f t="shared" si="2"/>
        <v>Sudan</v>
      </c>
      <c r="G36" s="65">
        <f t="shared" si="3"/>
        <v>0.13544018058690743</v>
      </c>
      <c r="H36" s="47"/>
      <c r="I36" s="43"/>
      <c r="J36" s="43"/>
      <c r="K36" s="43"/>
      <c r="L36" s="43"/>
    </row>
    <row r="37" spans="1:12" x14ac:dyDescent="0.35">
      <c r="A37" s="48">
        <v>28</v>
      </c>
      <c r="B37" s="64" t="s">
        <v>284</v>
      </c>
      <c r="C37" s="65">
        <f>VLOOKUP($E$4+$E$6*15-15,Data!$A$247:$AF$275,2+$A37)</f>
        <v>0.78263963002490211</v>
      </c>
      <c r="D37" s="65">
        <f t="shared" si="0"/>
        <v>0.78266763002490214</v>
      </c>
      <c r="E37" s="66">
        <f t="shared" si="1"/>
        <v>14</v>
      </c>
      <c r="F37" s="65" t="str">
        <f t="shared" si="2"/>
        <v>Afghanistan</v>
      </c>
      <c r="G37" s="65">
        <f t="shared" si="3"/>
        <v>0.10785159620362382</v>
      </c>
      <c r="H37" s="47"/>
      <c r="I37" s="43"/>
      <c r="J37" s="43"/>
      <c r="K37" s="43"/>
      <c r="L37" s="43"/>
    </row>
    <row r="38" spans="1:12" x14ac:dyDescent="0.35">
      <c r="A38" s="48">
        <v>29</v>
      </c>
      <c r="B38" s="64" t="s">
        <v>285</v>
      </c>
      <c r="C38" s="65">
        <f>VLOOKUP($E$4+$E$6*15-15,Data!$A$247:$AF$275,2+$A38)</f>
        <v>0.88832487309644681</v>
      </c>
      <c r="D38" s="65">
        <f t="shared" si="0"/>
        <v>0.88835387309644676</v>
      </c>
      <c r="E38" s="66">
        <f t="shared" si="1"/>
        <v>10</v>
      </c>
      <c r="F38" s="65" t="str">
        <f t="shared" si="2"/>
        <v>Syria</v>
      </c>
      <c r="G38" s="65">
        <f t="shared" si="3"/>
        <v>0</v>
      </c>
      <c r="H38" s="47"/>
      <c r="I38" s="43"/>
      <c r="J38" s="43"/>
      <c r="K38" s="43"/>
      <c r="L38" s="43"/>
    </row>
    <row r="39" spans="1:12" x14ac:dyDescent="0.35">
      <c r="A39" s="48">
        <v>30</v>
      </c>
      <c r="B39" s="64" t="s">
        <v>286</v>
      </c>
      <c r="C39" s="65">
        <f>VLOOKUP($E$4+$E$6*15-15,Data!$A$247:$AF$275,2+$A39)</f>
        <v>0.68829113924050633</v>
      </c>
      <c r="D39" s="65">
        <f t="shared" si="0"/>
        <v>0.68832113924050631</v>
      </c>
      <c r="E39" s="66">
        <f t="shared" si="1"/>
        <v>15</v>
      </c>
      <c r="F39" s="65" t="str">
        <f t="shared" si="2"/>
        <v>South Sudan</v>
      </c>
      <c r="G39" s="65">
        <f t="shared" si="3"/>
        <v>0</v>
      </c>
      <c r="H39" s="47"/>
      <c r="I39" s="43"/>
      <c r="J39" s="43"/>
      <c r="K39" s="43"/>
      <c r="L39" s="43"/>
    </row>
    <row r="40" spans="1:12" x14ac:dyDescent="0.35">
      <c r="A40" s="67"/>
      <c r="B40" s="67"/>
      <c r="C40" s="67"/>
      <c r="D40" s="67"/>
      <c r="E40" s="67"/>
      <c r="F40" s="67"/>
      <c r="G40" s="67"/>
      <c r="H40" s="67"/>
      <c r="I40" s="43"/>
      <c r="J40" s="43"/>
      <c r="K40" s="43"/>
      <c r="L40" s="43"/>
    </row>
    <row r="41" spans="1:12" x14ac:dyDescent="0.35">
      <c r="A41" s="67"/>
      <c r="B41" s="67"/>
      <c r="C41" s="67"/>
      <c r="D41" s="67"/>
      <c r="E41" s="67"/>
      <c r="F41" s="67"/>
      <c r="G41" s="67"/>
      <c r="H41" s="67"/>
      <c r="I41" s="43"/>
      <c r="J41" s="43"/>
      <c r="K41" s="43"/>
      <c r="L41" s="43"/>
    </row>
    <row r="42" spans="1:12" x14ac:dyDescent="0.35">
      <c r="A42" s="67"/>
      <c r="B42" s="67"/>
      <c r="C42" s="67"/>
      <c r="D42" s="67"/>
      <c r="E42" s="67"/>
      <c r="F42" s="67"/>
      <c r="G42" s="67"/>
      <c r="H42" s="67"/>
      <c r="I42" s="43"/>
      <c r="J42" s="43"/>
      <c r="K42" s="43"/>
      <c r="L42" s="43"/>
    </row>
    <row r="43" spans="1:12" x14ac:dyDescent="0.35">
      <c r="A43" s="67"/>
      <c r="B43" s="67"/>
      <c r="C43" s="67"/>
      <c r="D43" s="67"/>
      <c r="E43" s="67"/>
      <c r="F43" s="67"/>
      <c r="G43" s="67"/>
      <c r="H43" s="67"/>
      <c r="I43" s="43"/>
      <c r="J43" s="43"/>
      <c r="K43" s="43"/>
      <c r="L43" s="43"/>
    </row>
    <row r="44" spans="1:12" x14ac:dyDescent="0.35">
      <c r="A44" s="67"/>
      <c r="B44" s="67"/>
      <c r="C44" s="67"/>
      <c r="D44" s="67"/>
      <c r="E44" s="67"/>
      <c r="F44" s="67"/>
      <c r="G44" s="67"/>
      <c r="H44" s="67"/>
      <c r="I44" s="43"/>
      <c r="J44" s="43"/>
      <c r="K44" s="43"/>
      <c r="L44" s="43"/>
    </row>
    <row r="45" spans="1:12" x14ac:dyDescent="0.35">
      <c r="A45" s="67"/>
      <c r="B45" s="67"/>
      <c r="C45" s="67"/>
      <c r="D45" s="67"/>
      <c r="E45" s="67"/>
      <c r="F45" s="67"/>
      <c r="G45" s="67"/>
      <c r="H45" s="67"/>
      <c r="I45" s="47"/>
      <c r="J45" s="47"/>
    </row>
    <row r="46" spans="1:12" x14ac:dyDescent="0.35">
      <c r="A46" s="67"/>
      <c r="B46" s="67"/>
      <c r="C46" s="67"/>
      <c r="D46" s="67"/>
      <c r="E46" s="67"/>
      <c r="F46" s="67"/>
      <c r="G46" s="67"/>
      <c r="H46" s="67"/>
      <c r="I46" s="47"/>
      <c r="J46" s="47"/>
    </row>
    <row r="47" spans="1:12" x14ac:dyDescent="0.35">
      <c r="A47" s="67"/>
      <c r="B47" s="67"/>
      <c r="C47" s="67"/>
      <c r="D47" s="67"/>
      <c r="E47" s="67"/>
      <c r="F47" s="67"/>
      <c r="G47" s="67"/>
      <c r="H47" s="67"/>
      <c r="I47" s="47"/>
      <c r="J47" s="47"/>
    </row>
    <row r="48" spans="1:12" x14ac:dyDescent="0.35">
      <c r="A48"/>
      <c r="B48"/>
      <c r="C48"/>
      <c r="D48"/>
      <c r="E48"/>
      <c r="F48"/>
      <c r="G48"/>
      <c r="H48"/>
      <c r="I48" s="47"/>
      <c r="J48" s="47"/>
    </row>
    <row r="49" spans="1:10" x14ac:dyDescent="0.35">
      <c r="A49"/>
      <c r="B49"/>
      <c r="C49"/>
      <c r="D49"/>
      <c r="E49"/>
      <c r="F49"/>
      <c r="G49"/>
      <c r="H49"/>
      <c r="I49" s="47"/>
      <c r="J49" s="47"/>
    </row>
    <row r="50" spans="1:10" x14ac:dyDescent="0.35">
      <c r="A50"/>
      <c r="B50"/>
      <c r="C50"/>
      <c r="D50"/>
      <c r="E50"/>
      <c r="F50"/>
      <c r="G50"/>
      <c r="H50"/>
      <c r="I50" s="47"/>
      <c r="J50" s="47"/>
    </row>
    <row r="51" spans="1:10" x14ac:dyDescent="0.35">
      <c r="A51"/>
      <c r="B51"/>
      <c r="C51"/>
      <c r="D51"/>
      <c r="E51"/>
      <c r="F51"/>
      <c r="G51"/>
      <c r="H51"/>
      <c r="I51" s="47"/>
      <c r="J51" s="47"/>
    </row>
    <row r="52" spans="1:10" x14ac:dyDescent="0.35">
      <c r="A52"/>
      <c r="B52"/>
      <c r="C52"/>
      <c r="D52"/>
      <c r="E52"/>
      <c r="F52"/>
      <c r="G52"/>
      <c r="H52"/>
      <c r="I52" s="47"/>
      <c r="J52" s="47"/>
    </row>
    <row r="53" spans="1:10" x14ac:dyDescent="0.35">
      <c r="A53"/>
      <c r="B53"/>
      <c r="C53"/>
      <c r="D53"/>
      <c r="E53"/>
      <c r="F53"/>
      <c r="G53"/>
      <c r="H53"/>
      <c r="I53" s="47"/>
      <c r="J53" s="47"/>
    </row>
    <row r="54" spans="1:10" x14ac:dyDescent="0.35">
      <c r="A54"/>
      <c r="B54"/>
      <c r="C54"/>
      <c r="D54"/>
      <c r="E54"/>
      <c r="F54"/>
      <c r="G54"/>
      <c r="H54"/>
      <c r="I54" s="47"/>
      <c r="J54" s="47"/>
    </row>
    <row r="55" spans="1:10" x14ac:dyDescent="0.35">
      <c r="A55"/>
      <c r="B55"/>
      <c r="C55"/>
      <c r="D55"/>
      <c r="E55"/>
      <c r="F55"/>
      <c r="G55"/>
      <c r="H55"/>
      <c r="I55" s="47"/>
      <c r="J55" s="47"/>
    </row>
    <row r="56" spans="1:10" x14ac:dyDescent="0.35">
      <c r="A56"/>
      <c r="B56"/>
      <c r="C56"/>
      <c r="D56"/>
      <c r="E56"/>
      <c r="F56"/>
      <c r="G56"/>
      <c r="H56"/>
      <c r="I56" s="47"/>
      <c r="J56" s="47"/>
    </row>
    <row r="57" spans="1:10" x14ac:dyDescent="0.35">
      <c r="A57"/>
      <c r="B57"/>
      <c r="C57"/>
      <c r="D57"/>
      <c r="E57"/>
      <c r="F57"/>
      <c r="G57"/>
      <c r="H57"/>
      <c r="I57" s="47"/>
      <c r="J57" s="47"/>
    </row>
    <row r="58" spans="1:10" x14ac:dyDescent="0.35">
      <c r="A58"/>
      <c r="B58"/>
      <c r="C58"/>
      <c r="D58"/>
      <c r="E58"/>
      <c r="F58"/>
      <c r="G58"/>
      <c r="H58"/>
      <c r="I58" s="47"/>
      <c r="J58" s="47"/>
    </row>
    <row r="59" spans="1:10" x14ac:dyDescent="0.35">
      <c r="A59"/>
      <c r="B59"/>
      <c r="C59"/>
      <c r="D59"/>
      <c r="E59"/>
      <c r="F59"/>
      <c r="G59"/>
      <c r="H59"/>
      <c r="I59" s="47"/>
      <c r="J59" s="47"/>
    </row>
    <row r="60" spans="1:10" x14ac:dyDescent="0.35">
      <c r="A60"/>
      <c r="B60"/>
      <c r="C60"/>
      <c r="D60"/>
      <c r="E60"/>
      <c r="F60"/>
      <c r="G60"/>
      <c r="H60"/>
      <c r="I60" s="47"/>
      <c r="J60" s="47"/>
    </row>
    <row r="61" spans="1:10" x14ac:dyDescent="0.35">
      <c r="A61"/>
      <c r="B61"/>
      <c r="C61"/>
      <c r="D61"/>
      <c r="E61"/>
      <c r="F61"/>
      <c r="G61"/>
      <c r="H61"/>
      <c r="I61" s="47"/>
      <c r="J61" s="47"/>
    </row>
    <row r="62" spans="1:10" x14ac:dyDescent="0.35">
      <c r="A62"/>
      <c r="B62"/>
      <c r="C62"/>
      <c r="D62"/>
      <c r="E62"/>
      <c r="F62"/>
      <c r="G62"/>
      <c r="H62"/>
      <c r="I62" s="47"/>
      <c r="J62" s="47"/>
    </row>
    <row r="63" spans="1:10" x14ac:dyDescent="0.35">
      <c r="A63"/>
      <c r="B63"/>
      <c r="C63"/>
      <c r="D63"/>
      <c r="E63"/>
      <c r="F63"/>
      <c r="G63"/>
      <c r="H63"/>
      <c r="I63" s="47"/>
      <c r="J63" s="47"/>
    </row>
    <row r="64" spans="1:10" x14ac:dyDescent="0.35">
      <c r="A64"/>
      <c r="B64"/>
      <c r="C64"/>
      <c r="D64"/>
      <c r="E64"/>
      <c r="F64"/>
      <c r="G64"/>
      <c r="H64"/>
      <c r="I64" s="47"/>
      <c r="J64" s="47"/>
    </row>
    <row r="65" spans="1:10" x14ac:dyDescent="0.35">
      <c r="A65"/>
      <c r="B65"/>
      <c r="C65"/>
      <c r="D65"/>
      <c r="E65"/>
      <c r="F65"/>
      <c r="G65"/>
      <c r="H65"/>
      <c r="I65" s="47"/>
      <c r="J65" s="47"/>
    </row>
    <row r="66" spans="1:10" x14ac:dyDescent="0.35">
      <c r="A66"/>
      <c r="B66"/>
      <c r="C66"/>
      <c r="D66"/>
      <c r="E66"/>
      <c r="F66"/>
      <c r="G66"/>
      <c r="H66"/>
      <c r="I66" s="47"/>
      <c r="J66" s="47"/>
    </row>
    <row r="67" spans="1:10" x14ac:dyDescent="0.35">
      <c r="A67"/>
      <c r="B67"/>
      <c r="C67"/>
      <c r="D67"/>
      <c r="E67"/>
      <c r="F67"/>
      <c r="G67"/>
      <c r="H67"/>
      <c r="I67" s="47"/>
      <c r="J67" s="47"/>
    </row>
    <row r="68" spans="1:10" x14ac:dyDescent="0.35">
      <c r="A68"/>
      <c r="B68"/>
      <c r="C68"/>
      <c r="D68"/>
      <c r="E68"/>
      <c r="F68"/>
      <c r="G68"/>
      <c r="H68"/>
      <c r="I68" s="47"/>
      <c r="J68" s="47"/>
    </row>
    <row r="69" spans="1:10" x14ac:dyDescent="0.35">
      <c r="A69"/>
      <c r="B69"/>
      <c r="C69"/>
      <c r="D69"/>
      <c r="E69"/>
      <c r="F69"/>
      <c r="G69"/>
      <c r="H69"/>
      <c r="I69" s="47"/>
      <c r="J69" s="47"/>
    </row>
    <row r="70" spans="1:10" x14ac:dyDescent="0.35">
      <c r="A70"/>
      <c r="B70"/>
      <c r="C70"/>
      <c r="D70"/>
      <c r="E70"/>
      <c r="F70"/>
      <c r="G70"/>
      <c r="H70"/>
      <c r="I70" s="47"/>
      <c r="J70" s="47"/>
    </row>
    <row r="71" spans="1:10" x14ac:dyDescent="0.35">
      <c r="A71"/>
      <c r="B71"/>
      <c r="C71"/>
      <c r="D71"/>
      <c r="E71"/>
      <c r="F71"/>
      <c r="G71"/>
      <c r="H71"/>
      <c r="I71" s="47"/>
      <c r="J71" s="47"/>
    </row>
    <row r="72" spans="1:10" x14ac:dyDescent="0.35">
      <c r="A72"/>
      <c r="B72"/>
      <c r="C72"/>
      <c r="D72"/>
      <c r="E72"/>
      <c r="F72"/>
      <c r="G72"/>
      <c r="H72"/>
      <c r="I72" s="47"/>
      <c r="J72" s="47"/>
    </row>
    <row r="73" spans="1:10" x14ac:dyDescent="0.35">
      <c r="A73"/>
      <c r="B73"/>
      <c r="C73"/>
      <c r="D73"/>
      <c r="E73"/>
      <c r="F73"/>
      <c r="G73"/>
      <c r="H73"/>
      <c r="I73" s="47"/>
      <c r="J73" s="47"/>
    </row>
    <row r="74" spans="1:10" x14ac:dyDescent="0.35">
      <c r="A74"/>
      <c r="B74"/>
      <c r="C74"/>
      <c r="D74"/>
      <c r="E74"/>
      <c r="F74"/>
      <c r="G74"/>
      <c r="H74"/>
      <c r="I74" s="47"/>
      <c r="J74" s="47"/>
    </row>
    <row r="75" spans="1:10" x14ac:dyDescent="0.35">
      <c r="A75"/>
      <c r="B75"/>
      <c r="C75"/>
      <c r="D75"/>
      <c r="E75"/>
      <c r="F75"/>
      <c r="G75"/>
      <c r="H75"/>
      <c r="I75" s="47"/>
      <c r="J75" s="47"/>
    </row>
    <row r="76" spans="1:10" x14ac:dyDescent="0.35">
      <c r="A76"/>
      <c r="B76"/>
      <c r="C76"/>
      <c r="D76"/>
      <c r="E76"/>
      <c r="F76"/>
      <c r="G76"/>
      <c r="H76"/>
      <c r="I76" s="47"/>
      <c r="J76" s="47"/>
    </row>
    <row r="77" spans="1:10" x14ac:dyDescent="0.35">
      <c r="A77"/>
      <c r="B77"/>
      <c r="C77"/>
      <c r="D77"/>
      <c r="E77"/>
      <c r="F77"/>
      <c r="G77"/>
      <c r="H77"/>
      <c r="I77" s="47"/>
      <c r="J77" s="47"/>
    </row>
    <row r="78" spans="1:10" x14ac:dyDescent="0.35">
      <c r="A78"/>
      <c r="B78"/>
      <c r="C78"/>
      <c r="D78"/>
      <c r="E78"/>
      <c r="F78"/>
      <c r="G78"/>
      <c r="H78"/>
      <c r="I78" s="47"/>
      <c r="J78" s="47"/>
    </row>
    <row r="79" spans="1:10" x14ac:dyDescent="0.35">
      <c r="A79"/>
      <c r="B79"/>
      <c r="C79"/>
      <c r="D79"/>
      <c r="E79"/>
      <c r="F79"/>
      <c r="G79"/>
      <c r="H79"/>
      <c r="I79" s="47"/>
      <c r="J79" s="47"/>
    </row>
    <row r="80" spans="1:10" x14ac:dyDescent="0.35">
      <c r="A80"/>
      <c r="B80"/>
      <c r="C80"/>
      <c r="D80"/>
      <c r="E80"/>
      <c r="F80"/>
      <c r="G80"/>
      <c r="H80"/>
      <c r="I80" s="47"/>
      <c r="J80" s="47"/>
    </row>
    <row r="81" spans="1:10" x14ac:dyDescent="0.35">
      <c r="A81"/>
      <c r="B81"/>
      <c r="C81"/>
      <c r="D81"/>
      <c r="E81"/>
      <c r="F81"/>
      <c r="G81"/>
      <c r="H81"/>
      <c r="I81" s="47"/>
      <c r="J81" s="47"/>
    </row>
    <row r="82" spans="1:10" x14ac:dyDescent="0.35">
      <c r="A82"/>
      <c r="B82"/>
      <c r="C82"/>
      <c r="D82"/>
      <c r="E82"/>
      <c r="F82"/>
      <c r="G82"/>
      <c r="H82"/>
      <c r="I82" s="47"/>
      <c r="J82" s="47"/>
    </row>
    <row r="83" spans="1:10" x14ac:dyDescent="0.35">
      <c r="A83"/>
      <c r="B83"/>
      <c r="C83"/>
      <c r="D83"/>
      <c r="E83"/>
      <c r="F83"/>
      <c r="G83"/>
      <c r="H83"/>
      <c r="I83" s="47"/>
      <c r="J83" s="47"/>
    </row>
    <row r="84" spans="1:10" x14ac:dyDescent="0.35">
      <c r="A84"/>
      <c r="B84"/>
      <c r="C84"/>
      <c r="D84"/>
      <c r="E84"/>
      <c r="F84"/>
      <c r="G84"/>
      <c r="H84"/>
      <c r="I84" s="47"/>
      <c r="J84" s="47"/>
    </row>
    <row r="85" spans="1:10" x14ac:dyDescent="0.35">
      <c r="A85"/>
      <c r="B85"/>
      <c r="C85"/>
      <c r="D85"/>
      <c r="E85"/>
      <c r="F85"/>
      <c r="G85"/>
      <c r="H85"/>
      <c r="I85" s="47"/>
      <c r="J85" s="47"/>
    </row>
    <row r="86" spans="1:10" x14ac:dyDescent="0.35">
      <c r="A86"/>
      <c r="B86"/>
      <c r="C86"/>
      <c r="D86"/>
      <c r="E86"/>
      <c r="F86"/>
      <c r="G86"/>
      <c r="H86"/>
      <c r="I86" s="47"/>
      <c r="J86" s="47"/>
    </row>
    <row r="87" spans="1:10" x14ac:dyDescent="0.35">
      <c r="A87"/>
      <c r="B87"/>
      <c r="C87"/>
      <c r="D87"/>
      <c r="E87"/>
      <c r="F87"/>
      <c r="G87"/>
      <c r="H87"/>
      <c r="I87" s="47"/>
      <c r="J87" s="47"/>
    </row>
    <row r="88" spans="1:10" x14ac:dyDescent="0.35">
      <c r="A88"/>
      <c r="B88"/>
      <c r="C88"/>
      <c r="D88"/>
      <c r="E88"/>
      <c r="F88"/>
      <c r="G88"/>
      <c r="H88"/>
      <c r="I88" s="47"/>
      <c r="J88" s="47"/>
    </row>
    <row r="89" spans="1:10" x14ac:dyDescent="0.35">
      <c r="A89"/>
      <c r="B89"/>
      <c r="C89"/>
      <c r="D89"/>
      <c r="E89"/>
      <c r="F89"/>
      <c r="G89"/>
      <c r="H89"/>
      <c r="I89" s="47"/>
      <c r="J89" s="47"/>
    </row>
    <row r="90" spans="1:10" x14ac:dyDescent="0.35">
      <c r="A90"/>
      <c r="B90"/>
      <c r="C90"/>
      <c r="D90"/>
      <c r="E90"/>
      <c r="F90"/>
      <c r="G90"/>
      <c r="H90"/>
      <c r="I90" s="47"/>
      <c r="J90" s="47"/>
    </row>
    <row r="91" spans="1:10" x14ac:dyDescent="0.35">
      <c r="A91"/>
      <c r="B91"/>
      <c r="C91"/>
      <c r="D91"/>
      <c r="E91"/>
      <c r="F91"/>
      <c r="G91"/>
      <c r="H91"/>
      <c r="I91" s="47"/>
      <c r="J91" s="47"/>
    </row>
    <row r="92" spans="1:10" x14ac:dyDescent="0.3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9525</xdr:colOff>
                    <xdr:row>3</xdr:row>
                    <xdr:rowOff>9525</xdr:rowOff>
                  </from>
                  <to>
                    <xdr:col>5</xdr:col>
                    <xdr:colOff>409575</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14288</xdr:colOff>
                    <xdr:row>5</xdr:row>
                    <xdr:rowOff>0</xdr:rowOff>
                  </from>
                  <to>
                    <xdr:col>5</xdr:col>
                    <xdr:colOff>423863</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2022-10-19T08:28:46Z</cp:lastPrinted>
  <dcterms:created xsi:type="dcterms:W3CDTF">2014-09-11T18:30:40Z</dcterms:created>
  <dcterms:modified xsi:type="dcterms:W3CDTF">2022-11-14T09:48:18Z</dcterms:modified>
</cp:coreProperties>
</file>