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894C59F4-C437-4BBA-A7F1-5AB4050398CE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_Sheet" sheetId="3" state="hidden" r:id="rId1"/>
    <sheet name="Selected Variables" sheetId="4" r:id="rId2"/>
    <sheet name="Employment Ed &amp; Sex" sheetId="1" r:id="rId3"/>
    <sheet name="Other variables" sheetId="2" r:id="rId4"/>
  </sheets>
  <definedNames>
    <definedName name="_xlnm.Print_Area" localSheetId="2">'Employment Ed &amp; Sex'!$J$1:$S$31</definedName>
    <definedName name="_xlnm.Print_Area" localSheetId="3">'Other variables'!$P$1:$X$184</definedName>
    <definedName name="_xlnm.Print_Area" localSheetId="1">'Selected Variables'!$B$1:$W$56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4" i="4" l="1"/>
  <c r="R84" i="4"/>
  <c r="R83" i="4"/>
  <c r="S83" i="4" s="1"/>
  <c r="T83" i="4" s="1"/>
  <c r="R82" i="4"/>
  <c r="S82" i="4" s="1"/>
  <c r="R81" i="4"/>
  <c r="S81" i="4" s="1"/>
  <c r="S80" i="4"/>
  <c r="R80" i="4"/>
  <c r="R79" i="4"/>
  <c r="S79" i="4" s="1"/>
  <c r="S78" i="4"/>
  <c r="R78" i="4"/>
  <c r="R77" i="4"/>
  <c r="S77" i="4" s="1"/>
  <c r="S76" i="4"/>
  <c r="R76" i="4"/>
  <c r="R75" i="4"/>
  <c r="S75" i="4" s="1"/>
  <c r="T75" i="4" s="1"/>
  <c r="R74" i="4"/>
  <c r="S74" i="4" s="1"/>
  <c r="R73" i="4"/>
  <c r="S73" i="4" s="1"/>
  <c r="S72" i="4"/>
  <c r="R72" i="4"/>
  <c r="R71" i="4"/>
  <c r="S71" i="4" s="1"/>
  <c r="S70" i="4"/>
  <c r="R70" i="4"/>
  <c r="R69" i="4"/>
  <c r="S69" i="4" s="1"/>
  <c r="S68" i="4"/>
  <c r="R68" i="4"/>
  <c r="R67" i="4"/>
  <c r="S67" i="4" s="1"/>
  <c r="T67" i="4" s="1"/>
  <c r="R66" i="4"/>
  <c r="S66" i="4" s="1"/>
  <c r="R65" i="4"/>
  <c r="S65" i="4" s="1"/>
  <c r="S64" i="4"/>
  <c r="R64" i="4"/>
  <c r="R63" i="4"/>
  <c r="S63" i="4" s="1"/>
  <c r="R62" i="4"/>
  <c r="S62" i="4" s="1"/>
  <c r="R61" i="4"/>
  <c r="S61" i="4" s="1"/>
  <c r="S60" i="4"/>
  <c r="R60" i="4"/>
  <c r="R59" i="4"/>
  <c r="S59" i="4" s="1"/>
  <c r="T59" i="4" s="1"/>
  <c r="R58" i="4"/>
  <c r="S58" i="4" s="1"/>
  <c r="R57" i="4"/>
  <c r="S57" i="4" s="1"/>
  <c r="T57" i="4" s="1"/>
  <c r="S56" i="4"/>
  <c r="R56" i="4"/>
  <c r="R55" i="4"/>
  <c r="S55" i="4" s="1"/>
  <c r="R54" i="4"/>
  <c r="S54" i="4" s="1"/>
  <c r="R53" i="4"/>
  <c r="S53" i="4" s="1"/>
  <c r="S52" i="4"/>
  <c r="R52" i="4"/>
  <c r="R51" i="4"/>
  <c r="S51" i="4" s="1"/>
  <c r="R50" i="4"/>
  <c r="S50" i="4" s="1"/>
  <c r="R49" i="4"/>
  <c r="S49" i="4" s="1"/>
  <c r="S48" i="4"/>
  <c r="R48" i="4"/>
  <c r="R47" i="4"/>
  <c r="S47" i="4" s="1"/>
  <c r="R46" i="4"/>
  <c r="S46" i="4" s="1"/>
  <c r="R45" i="4"/>
  <c r="S45" i="4" s="1"/>
  <c r="S44" i="4"/>
  <c r="R44" i="4"/>
  <c r="R43" i="4"/>
  <c r="S43" i="4" s="1"/>
  <c r="T43" i="4" s="1"/>
  <c r="R42" i="4"/>
  <c r="S42" i="4" s="1"/>
  <c r="R41" i="4"/>
  <c r="S41" i="4" s="1"/>
  <c r="S40" i="4"/>
  <c r="R40" i="4"/>
  <c r="R39" i="4"/>
  <c r="S39" i="4" s="1"/>
  <c r="R38" i="4"/>
  <c r="S38" i="4" s="1"/>
  <c r="R37" i="4"/>
  <c r="S37" i="4" s="1"/>
  <c r="S36" i="4"/>
  <c r="R36" i="4"/>
  <c r="R35" i="4"/>
  <c r="S35" i="4" s="1"/>
  <c r="T35" i="4" s="1"/>
  <c r="R34" i="4"/>
  <c r="S34" i="4" s="1"/>
  <c r="R33" i="4"/>
  <c r="S33" i="4" s="1"/>
  <c r="S32" i="4"/>
  <c r="R32" i="4"/>
  <c r="R31" i="4"/>
  <c r="S31" i="4" s="1"/>
  <c r="R30" i="4"/>
  <c r="S30" i="4" s="1"/>
  <c r="R29" i="4"/>
  <c r="S29" i="4" s="1"/>
  <c r="S28" i="4"/>
  <c r="R28" i="4"/>
  <c r="E28" i="4"/>
  <c r="F28" i="4" s="1"/>
  <c r="R27" i="4"/>
  <c r="S27" i="4" s="1"/>
  <c r="E27" i="4"/>
  <c r="F27" i="4" s="1"/>
  <c r="S26" i="4"/>
  <c r="R26" i="4"/>
  <c r="E26" i="4"/>
  <c r="F26" i="4" s="1"/>
  <c r="R25" i="4"/>
  <c r="S25" i="4" s="1"/>
  <c r="E25" i="4"/>
  <c r="F25" i="4" s="1"/>
  <c r="S24" i="4"/>
  <c r="R24" i="4"/>
  <c r="E24" i="4"/>
  <c r="F24" i="4" s="1"/>
  <c r="R23" i="4"/>
  <c r="S23" i="4" s="1"/>
  <c r="E23" i="4"/>
  <c r="F23" i="4" s="1"/>
  <c r="S22" i="4"/>
  <c r="R22" i="4"/>
  <c r="E22" i="4"/>
  <c r="F22" i="4" s="1"/>
  <c r="R21" i="4"/>
  <c r="S21" i="4" s="1"/>
  <c r="E21" i="4"/>
  <c r="F21" i="4" s="1"/>
  <c r="S20" i="4"/>
  <c r="R20" i="4"/>
  <c r="E20" i="4"/>
  <c r="F20" i="4" s="1"/>
  <c r="R19" i="4"/>
  <c r="S19" i="4" s="1"/>
  <c r="E19" i="4"/>
  <c r="F19" i="4" s="1"/>
  <c r="S18" i="4"/>
  <c r="T18" i="4" s="1"/>
  <c r="R18" i="4"/>
  <c r="E18" i="4"/>
  <c r="F18" i="4" s="1"/>
  <c r="R17" i="4"/>
  <c r="S17" i="4" s="1"/>
  <c r="T17" i="4" s="1"/>
  <c r="E17" i="4"/>
  <c r="F17" i="4" s="1"/>
  <c r="S16" i="4"/>
  <c r="R16" i="4"/>
  <c r="E16" i="4"/>
  <c r="F16" i="4" s="1"/>
  <c r="R15" i="4"/>
  <c r="S15" i="4" s="1"/>
  <c r="E15" i="4"/>
  <c r="F15" i="4" s="1"/>
  <c r="S14" i="4"/>
  <c r="T14" i="4" s="1"/>
  <c r="R14" i="4"/>
  <c r="E14" i="4"/>
  <c r="F14" i="4" s="1"/>
  <c r="R13" i="4"/>
  <c r="S13" i="4" s="1"/>
  <c r="E13" i="4"/>
  <c r="F13" i="4" s="1"/>
  <c r="S12" i="4"/>
  <c r="R12" i="4"/>
  <c r="E12" i="4"/>
  <c r="F12" i="4" s="1"/>
  <c r="R11" i="4"/>
  <c r="S11" i="4" s="1"/>
  <c r="E11" i="4"/>
  <c r="F11" i="4" s="1"/>
  <c r="S10" i="4"/>
  <c r="T10" i="4" s="1"/>
  <c r="R10" i="4"/>
  <c r="E10" i="4"/>
  <c r="F10" i="4" s="1"/>
  <c r="R9" i="4"/>
  <c r="S9" i="4" s="1"/>
  <c r="E9" i="4"/>
  <c r="F9" i="4" s="1"/>
  <c r="S8" i="4"/>
  <c r="R8" i="4"/>
  <c r="E8" i="4"/>
  <c r="F8" i="4" s="1"/>
  <c r="R7" i="4"/>
  <c r="S7" i="4" s="1"/>
  <c r="E7" i="4"/>
  <c r="F7" i="4" s="1"/>
  <c r="T6" i="4"/>
  <c r="S6" i="4"/>
  <c r="T51" i="4" s="1"/>
  <c r="R6" i="4"/>
  <c r="G211" i="2"/>
  <c r="B220" i="2"/>
  <c r="C218" i="2"/>
  <c r="C217" i="2"/>
  <c r="B217" i="2"/>
  <c r="C216" i="2"/>
  <c r="B216" i="2"/>
  <c r="C215" i="2"/>
  <c r="B215" i="2"/>
  <c r="B218" i="2" s="1"/>
  <c r="G212" i="2" s="1"/>
  <c r="F212" i="2"/>
  <c r="C212" i="2"/>
  <c r="B212" i="2"/>
  <c r="C211" i="2"/>
  <c r="B211" i="2"/>
  <c r="C210" i="2"/>
  <c r="C213" i="2" s="1"/>
  <c r="F211" i="2" s="1"/>
  <c r="B210" i="2"/>
  <c r="B213" i="2" s="1"/>
  <c r="S207" i="2"/>
  <c r="R207" i="2"/>
  <c r="Q207" i="2"/>
  <c r="P207" i="2"/>
  <c r="O207" i="2"/>
  <c r="N207" i="2"/>
  <c r="M207" i="2"/>
  <c r="L207" i="2"/>
  <c r="K207" i="2"/>
  <c r="C222" i="2" s="1"/>
  <c r="J207" i="2"/>
  <c r="I207" i="2"/>
  <c r="H207" i="2"/>
  <c r="G207" i="2"/>
  <c r="F207" i="2"/>
  <c r="E207" i="2"/>
  <c r="D207" i="2"/>
  <c r="C207" i="2"/>
  <c r="B207" i="2"/>
  <c r="B222" i="2" s="1"/>
  <c r="S206" i="2"/>
  <c r="R206" i="2"/>
  <c r="Q206" i="2"/>
  <c r="P206" i="2"/>
  <c r="O206" i="2"/>
  <c r="N206" i="2"/>
  <c r="M206" i="2"/>
  <c r="L206" i="2"/>
  <c r="K206" i="2"/>
  <c r="C221" i="2" s="1"/>
  <c r="J206" i="2"/>
  <c r="I206" i="2"/>
  <c r="H206" i="2"/>
  <c r="G206" i="2"/>
  <c r="F206" i="2"/>
  <c r="B221" i="2" s="1"/>
  <c r="E206" i="2"/>
  <c r="D206" i="2"/>
  <c r="C206" i="2"/>
  <c r="B206" i="2"/>
  <c r="S205" i="2"/>
  <c r="R205" i="2"/>
  <c r="Q205" i="2"/>
  <c r="P205" i="2"/>
  <c r="O205" i="2"/>
  <c r="N205" i="2"/>
  <c r="M205" i="2"/>
  <c r="L205" i="2"/>
  <c r="K205" i="2"/>
  <c r="C220" i="2" s="1"/>
  <c r="C223" i="2" s="1"/>
  <c r="F213" i="2" s="1"/>
  <c r="J205" i="2"/>
  <c r="I205" i="2"/>
  <c r="H205" i="2"/>
  <c r="G205" i="2"/>
  <c r="F205" i="2"/>
  <c r="E205" i="2"/>
  <c r="D205" i="2"/>
  <c r="C205" i="2"/>
  <c r="B205" i="2"/>
  <c r="H16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M165" i="2"/>
  <c r="L165" i="2"/>
  <c r="K165" i="2"/>
  <c r="J165" i="2"/>
  <c r="I165" i="2"/>
  <c r="G165" i="2"/>
  <c r="F165" i="2"/>
  <c r="E165" i="2"/>
  <c r="D165" i="2"/>
  <c r="C165" i="2"/>
  <c r="B165" i="2"/>
  <c r="M144" i="2"/>
  <c r="D148" i="2" s="1"/>
  <c r="L144" i="2"/>
  <c r="K144" i="2"/>
  <c r="J144" i="2"/>
  <c r="D152" i="2" s="1"/>
  <c r="I144" i="2"/>
  <c r="C148" i="2" s="1"/>
  <c r="H144" i="2"/>
  <c r="G144" i="2"/>
  <c r="F144" i="2"/>
  <c r="C152" i="2" s="1"/>
  <c r="E144" i="2"/>
  <c r="B148" i="2" s="1"/>
  <c r="D144" i="2"/>
  <c r="C144" i="2"/>
  <c r="B144" i="2"/>
  <c r="B152" i="2" s="1"/>
  <c r="M135" i="2"/>
  <c r="D149" i="2" s="1"/>
  <c r="L135" i="2"/>
  <c r="K135" i="2"/>
  <c r="J135" i="2"/>
  <c r="D153" i="2" s="1"/>
  <c r="I135" i="2"/>
  <c r="C149" i="2" s="1"/>
  <c r="H135" i="2"/>
  <c r="G135" i="2"/>
  <c r="F135" i="2"/>
  <c r="C153" i="2" s="1"/>
  <c r="E135" i="2"/>
  <c r="B149" i="2" s="1"/>
  <c r="D135" i="2"/>
  <c r="C135" i="2"/>
  <c r="B135" i="2"/>
  <c r="B153" i="2" s="1"/>
  <c r="E118" i="2"/>
  <c r="E122" i="2" s="1"/>
  <c r="D118" i="2"/>
  <c r="D122" i="2" s="1"/>
  <c r="C118" i="2"/>
  <c r="C122" i="2" s="1"/>
  <c r="B118" i="2"/>
  <c r="B122" i="2" s="1"/>
  <c r="E110" i="2"/>
  <c r="E123" i="2" s="1"/>
  <c r="D110" i="2"/>
  <c r="D123" i="2" s="1"/>
  <c r="C110" i="2"/>
  <c r="C123" i="2" s="1"/>
  <c r="B110" i="2"/>
  <c r="B123" i="2" s="1"/>
  <c r="M93" i="2"/>
  <c r="L93" i="2"/>
  <c r="K93" i="2"/>
  <c r="J93" i="2"/>
  <c r="I93" i="2"/>
  <c r="H93" i="2"/>
  <c r="G93" i="2"/>
  <c r="F93" i="2"/>
  <c r="E93" i="2"/>
  <c r="D93" i="2"/>
  <c r="C93" i="2"/>
  <c r="B93" i="2"/>
  <c r="M84" i="2"/>
  <c r="L84" i="2"/>
  <c r="K84" i="2"/>
  <c r="J84" i="2"/>
  <c r="I84" i="2"/>
  <c r="H84" i="2"/>
  <c r="G84" i="2"/>
  <c r="F84" i="2"/>
  <c r="E84" i="2"/>
  <c r="D84" i="2"/>
  <c r="C84" i="2"/>
  <c r="B84" i="2"/>
  <c r="M67" i="2"/>
  <c r="E71" i="2" s="1"/>
  <c r="L67" i="2"/>
  <c r="D71" i="2" s="1"/>
  <c r="K67" i="2"/>
  <c r="C71" i="2" s="1"/>
  <c r="J67" i="2"/>
  <c r="B71" i="2" s="1"/>
  <c r="I67" i="2"/>
  <c r="H67" i="2"/>
  <c r="G67" i="2"/>
  <c r="F67" i="2"/>
  <c r="E67" i="2"/>
  <c r="D67" i="2"/>
  <c r="C67" i="2"/>
  <c r="B67" i="2"/>
  <c r="M59" i="2"/>
  <c r="E72" i="2" s="1"/>
  <c r="L59" i="2"/>
  <c r="D72" i="2" s="1"/>
  <c r="K59" i="2"/>
  <c r="C72" i="2" s="1"/>
  <c r="J59" i="2"/>
  <c r="B72" i="2" s="1"/>
  <c r="I59" i="2"/>
  <c r="H59" i="2"/>
  <c r="G59" i="2"/>
  <c r="F59" i="2"/>
  <c r="E59" i="2"/>
  <c r="D59" i="2"/>
  <c r="C59" i="2"/>
  <c r="B59" i="2"/>
  <c r="D48" i="2"/>
  <c r="M43" i="2"/>
  <c r="E48" i="2" s="1"/>
  <c r="L43" i="2"/>
  <c r="K43" i="2"/>
  <c r="C48" i="2" s="1"/>
  <c r="J43" i="2"/>
  <c r="B48" i="2" s="1"/>
  <c r="I43" i="2"/>
  <c r="E47" i="2" s="1"/>
  <c r="H43" i="2"/>
  <c r="D47" i="2" s="1"/>
  <c r="G43" i="2"/>
  <c r="C47" i="2" s="1"/>
  <c r="F43" i="2"/>
  <c r="B47" i="2" s="1"/>
  <c r="E43" i="2"/>
  <c r="E46" i="2" s="1"/>
  <c r="D43" i="2"/>
  <c r="D46" i="2" s="1"/>
  <c r="C43" i="2"/>
  <c r="C46" i="2" s="1"/>
  <c r="B43" i="2"/>
  <c r="B46" i="2" s="1"/>
  <c r="D34" i="2"/>
  <c r="B34" i="2"/>
  <c r="M29" i="2"/>
  <c r="E34" i="2" s="1"/>
  <c r="L29" i="2"/>
  <c r="K29" i="2"/>
  <c r="C34" i="2" s="1"/>
  <c r="J29" i="2"/>
  <c r="I29" i="2"/>
  <c r="E33" i="2" s="1"/>
  <c r="H29" i="2"/>
  <c r="D33" i="2" s="1"/>
  <c r="G29" i="2"/>
  <c r="C33" i="2" s="1"/>
  <c r="F29" i="2"/>
  <c r="B33" i="2" s="1"/>
  <c r="E29" i="2"/>
  <c r="E32" i="2" s="1"/>
  <c r="D29" i="2"/>
  <c r="D32" i="2" s="1"/>
  <c r="C29" i="2"/>
  <c r="C32" i="2" s="1"/>
  <c r="B29" i="2"/>
  <c r="B32" i="2" s="1"/>
  <c r="D18" i="2"/>
  <c r="B18" i="2"/>
  <c r="M13" i="2"/>
  <c r="E18" i="2" s="1"/>
  <c r="L13" i="2"/>
  <c r="K13" i="2"/>
  <c r="C18" i="2" s="1"/>
  <c r="J13" i="2"/>
  <c r="I13" i="2"/>
  <c r="E17" i="2" s="1"/>
  <c r="H13" i="2"/>
  <c r="D17" i="2" s="1"/>
  <c r="G13" i="2"/>
  <c r="C17" i="2" s="1"/>
  <c r="F13" i="2"/>
  <c r="B17" i="2" s="1"/>
  <c r="E13" i="2"/>
  <c r="E16" i="2" s="1"/>
  <c r="D13" i="2"/>
  <c r="D16" i="2" s="1"/>
  <c r="C13" i="2"/>
  <c r="C16" i="2" s="1"/>
  <c r="B13" i="2"/>
  <c r="B16" i="2" s="1"/>
  <c r="M10" i="1"/>
  <c r="I2163" i="1"/>
  <c r="H2163" i="1"/>
  <c r="I2160" i="1"/>
  <c r="H2160" i="1"/>
  <c r="I2157" i="1"/>
  <c r="H2157" i="1"/>
  <c r="I2154" i="1"/>
  <c r="H2154" i="1"/>
  <c r="I2151" i="1"/>
  <c r="H2151" i="1"/>
  <c r="I2148" i="1"/>
  <c r="H2148" i="1"/>
  <c r="I2145" i="1"/>
  <c r="H2145" i="1"/>
  <c r="I2142" i="1"/>
  <c r="H2142" i="1"/>
  <c r="I2139" i="1"/>
  <c r="H2139" i="1"/>
  <c r="I2136" i="1"/>
  <c r="H2136" i="1"/>
  <c r="I2133" i="1"/>
  <c r="H2133" i="1"/>
  <c r="I2130" i="1"/>
  <c r="H2130" i="1"/>
  <c r="I2127" i="1"/>
  <c r="H2127" i="1"/>
  <c r="I2124" i="1"/>
  <c r="H2124" i="1"/>
  <c r="I2121" i="1"/>
  <c r="H2121" i="1"/>
  <c r="I2118" i="1"/>
  <c r="H2118" i="1"/>
  <c r="I2115" i="1"/>
  <c r="H2115" i="1"/>
  <c r="I2112" i="1"/>
  <c r="H2112" i="1"/>
  <c r="I2109" i="1"/>
  <c r="H2109" i="1"/>
  <c r="I2106" i="1"/>
  <c r="H2106" i="1"/>
  <c r="I2103" i="1"/>
  <c r="H2103" i="1"/>
  <c r="I2100" i="1"/>
  <c r="H2100" i="1"/>
  <c r="I2097" i="1"/>
  <c r="H2097" i="1"/>
  <c r="I2094" i="1"/>
  <c r="H2094" i="1"/>
  <c r="I2091" i="1"/>
  <c r="H2091" i="1"/>
  <c r="I2088" i="1"/>
  <c r="H2088" i="1"/>
  <c r="I2085" i="1"/>
  <c r="H2085" i="1"/>
  <c r="I2082" i="1"/>
  <c r="H2082" i="1"/>
  <c r="I2079" i="1"/>
  <c r="H2079" i="1"/>
  <c r="I2076" i="1"/>
  <c r="H2076" i="1"/>
  <c r="I2073" i="1"/>
  <c r="H2073" i="1"/>
  <c r="I2070" i="1"/>
  <c r="H2070" i="1"/>
  <c r="I2067" i="1"/>
  <c r="H2067" i="1"/>
  <c r="I2064" i="1"/>
  <c r="H2064" i="1"/>
  <c r="I2061" i="1"/>
  <c r="H2061" i="1"/>
  <c r="I2058" i="1"/>
  <c r="H2058" i="1"/>
  <c r="I2055" i="1"/>
  <c r="H2055" i="1"/>
  <c r="I2052" i="1"/>
  <c r="H2052" i="1"/>
  <c r="I2049" i="1"/>
  <c r="H2049" i="1"/>
  <c r="I2046" i="1"/>
  <c r="H2046" i="1"/>
  <c r="I2043" i="1"/>
  <c r="H2043" i="1"/>
  <c r="I2040" i="1"/>
  <c r="H2040" i="1"/>
  <c r="I2037" i="1"/>
  <c r="H2037" i="1"/>
  <c r="I2034" i="1"/>
  <c r="H2034" i="1"/>
  <c r="I2031" i="1"/>
  <c r="H2031" i="1"/>
  <c r="I2028" i="1"/>
  <c r="H2028" i="1"/>
  <c r="I2025" i="1"/>
  <c r="H2025" i="1"/>
  <c r="I2022" i="1"/>
  <c r="H2022" i="1"/>
  <c r="I2019" i="1"/>
  <c r="H2019" i="1"/>
  <c r="I2016" i="1"/>
  <c r="H2016" i="1"/>
  <c r="I2013" i="1"/>
  <c r="H2013" i="1"/>
  <c r="I2010" i="1"/>
  <c r="H2010" i="1"/>
  <c r="I2007" i="1"/>
  <c r="H2007" i="1"/>
  <c r="I2004" i="1"/>
  <c r="H2004" i="1"/>
  <c r="I2001" i="1"/>
  <c r="H2001" i="1"/>
  <c r="I1998" i="1"/>
  <c r="H1998" i="1"/>
  <c r="I1995" i="1"/>
  <c r="H1995" i="1"/>
  <c r="I1992" i="1"/>
  <c r="H1992" i="1"/>
  <c r="I1989" i="1"/>
  <c r="H1989" i="1"/>
  <c r="I1986" i="1"/>
  <c r="H1986" i="1"/>
  <c r="I1983" i="1"/>
  <c r="H1983" i="1"/>
  <c r="I1980" i="1"/>
  <c r="H1980" i="1"/>
  <c r="I1977" i="1"/>
  <c r="H1977" i="1"/>
  <c r="I1974" i="1"/>
  <c r="H1974" i="1"/>
  <c r="I1971" i="1"/>
  <c r="H1971" i="1"/>
  <c r="I1968" i="1"/>
  <c r="H1968" i="1"/>
  <c r="I1965" i="1"/>
  <c r="H1965" i="1"/>
  <c r="I1962" i="1"/>
  <c r="H1962" i="1"/>
  <c r="I1959" i="1"/>
  <c r="H1959" i="1"/>
  <c r="I1956" i="1"/>
  <c r="H1956" i="1"/>
  <c r="I1953" i="1"/>
  <c r="H1953" i="1"/>
  <c r="I1950" i="1"/>
  <c r="H1950" i="1"/>
  <c r="I1947" i="1"/>
  <c r="H1947" i="1"/>
  <c r="I1944" i="1"/>
  <c r="H1944" i="1"/>
  <c r="I1941" i="1"/>
  <c r="H1941" i="1"/>
  <c r="I1938" i="1"/>
  <c r="H1938" i="1"/>
  <c r="I1935" i="1"/>
  <c r="H1935" i="1"/>
  <c r="I1932" i="1"/>
  <c r="H1932" i="1"/>
  <c r="I1929" i="1"/>
  <c r="H1929" i="1"/>
  <c r="I1926" i="1"/>
  <c r="H1926" i="1"/>
  <c r="I1923" i="1"/>
  <c r="H1923" i="1"/>
  <c r="I1920" i="1"/>
  <c r="H1920" i="1"/>
  <c r="I1917" i="1"/>
  <c r="H1917" i="1"/>
  <c r="I1914" i="1"/>
  <c r="H1914" i="1"/>
  <c r="I1911" i="1"/>
  <c r="H1911" i="1"/>
  <c r="I1908" i="1"/>
  <c r="H1908" i="1"/>
  <c r="I1905" i="1"/>
  <c r="H1905" i="1"/>
  <c r="I1902" i="1"/>
  <c r="H1902" i="1"/>
  <c r="I1899" i="1"/>
  <c r="H1899" i="1"/>
  <c r="I1896" i="1"/>
  <c r="H1896" i="1"/>
  <c r="I1893" i="1"/>
  <c r="H1893" i="1"/>
  <c r="I1890" i="1"/>
  <c r="H1890" i="1"/>
  <c r="I1887" i="1"/>
  <c r="H1887" i="1"/>
  <c r="I1884" i="1"/>
  <c r="H1884" i="1"/>
  <c r="I1881" i="1"/>
  <c r="H1881" i="1"/>
  <c r="I1878" i="1"/>
  <c r="H1878" i="1"/>
  <c r="I1875" i="1"/>
  <c r="H1875" i="1"/>
  <c r="I1872" i="1"/>
  <c r="H1872" i="1"/>
  <c r="I1869" i="1"/>
  <c r="H1869" i="1"/>
  <c r="I1866" i="1"/>
  <c r="H1866" i="1"/>
  <c r="I1863" i="1"/>
  <c r="H1863" i="1"/>
  <c r="I1860" i="1"/>
  <c r="H1860" i="1"/>
  <c r="I1857" i="1"/>
  <c r="H1857" i="1"/>
  <c r="I1854" i="1"/>
  <c r="H1854" i="1"/>
  <c r="I1851" i="1"/>
  <c r="H1851" i="1"/>
  <c r="I1848" i="1"/>
  <c r="H1848" i="1"/>
  <c r="I1845" i="1"/>
  <c r="H1845" i="1"/>
  <c r="I1842" i="1"/>
  <c r="H1842" i="1"/>
  <c r="I1839" i="1"/>
  <c r="H1839" i="1"/>
  <c r="I1836" i="1"/>
  <c r="H1836" i="1"/>
  <c r="I1833" i="1"/>
  <c r="H1833" i="1"/>
  <c r="I1830" i="1"/>
  <c r="H1830" i="1"/>
  <c r="I1827" i="1"/>
  <c r="H1827" i="1"/>
  <c r="I1824" i="1"/>
  <c r="H1824" i="1"/>
  <c r="I1821" i="1"/>
  <c r="H1821" i="1"/>
  <c r="I1818" i="1"/>
  <c r="H1818" i="1"/>
  <c r="I1815" i="1"/>
  <c r="H1815" i="1"/>
  <c r="I1812" i="1"/>
  <c r="H1812" i="1"/>
  <c r="I1809" i="1"/>
  <c r="H1809" i="1"/>
  <c r="I1806" i="1"/>
  <c r="H1806" i="1"/>
  <c r="I1803" i="1"/>
  <c r="H1803" i="1"/>
  <c r="I1800" i="1"/>
  <c r="H1800" i="1"/>
  <c r="I1797" i="1"/>
  <c r="H1797" i="1"/>
  <c r="I1794" i="1"/>
  <c r="H1794" i="1"/>
  <c r="I1791" i="1"/>
  <c r="H1791" i="1"/>
  <c r="I1788" i="1"/>
  <c r="H1788" i="1"/>
  <c r="I1785" i="1"/>
  <c r="H1785" i="1"/>
  <c r="I1782" i="1"/>
  <c r="H1782" i="1"/>
  <c r="I1779" i="1"/>
  <c r="H1779" i="1"/>
  <c r="I1776" i="1"/>
  <c r="H1776" i="1"/>
  <c r="I1773" i="1"/>
  <c r="H1773" i="1"/>
  <c r="I1770" i="1"/>
  <c r="H1770" i="1"/>
  <c r="I1767" i="1"/>
  <c r="H1767" i="1"/>
  <c r="I1764" i="1"/>
  <c r="H1764" i="1"/>
  <c r="I1761" i="1"/>
  <c r="H1761" i="1"/>
  <c r="I1758" i="1"/>
  <c r="H1758" i="1"/>
  <c r="I1755" i="1"/>
  <c r="H1755" i="1"/>
  <c r="I1752" i="1"/>
  <c r="H1752" i="1"/>
  <c r="I1749" i="1"/>
  <c r="H1749" i="1"/>
  <c r="I1746" i="1"/>
  <c r="H1746" i="1"/>
  <c r="I1743" i="1"/>
  <c r="H1743" i="1"/>
  <c r="I1740" i="1"/>
  <c r="H1740" i="1"/>
  <c r="I1737" i="1"/>
  <c r="H1737" i="1"/>
  <c r="I1734" i="1"/>
  <c r="H1734" i="1"/>
  <c r="I1731" i="1"/>
  <c r="H1731" i="1"/>
  <c r="I1728" i="1"/>
  <c r="H1728" i="1"/>
  <c r="I1725" i="1"/>
  <c r="H1725" i="1"/>
  <c r="I1722" i="1"/>
  <c r="H1722" i="1"/>
  <c r="I1719" i="1"/>
  <c r="H1719" i="1"/>
  <c r="I1716" i="1"/>
  <c r="H1716" i="1"/>
  <c r="I1713" i="1"/>
  <c r="H1713" i="1"/>
  <c r="I1710" i="1"/>
  <c r="H1710" i="1"/>
  <c r="I1707" i="1"/>
  <c r="H1707" i="1"/>
  <c r="I1704" i="1"/>
  <c r="H1704" i="1"/>
  <c r="I1701" i="1"/>
  <c r="H1701" i="1"/>
  <c r="I1698" i="1"/>
  <c r="H1698" i="1"/>
  <c r="I1695" i="1"/>
  <c r="H1695" i="1"/>
  <c r="I1692" i="1"/>
  <c r="H1692" i="1"/>
  <c r="I1689" i="1"/>
  <c r="H1689" i="1"/>
  <c r="I1686" i="1"/>
  <c r="H1686" i="1"/>
  <c r="I1683" i="1"/>
  <c r="H1683" i="1"/>
  <c r="I1680" i="1"/>
  <c r="H1680" i="1"/>
  <c r="I1677" i="1"/>
  <c r="H1677" i="1"/>
  <c r="I1674" i="1"/>
  <c r="H1674" i="1"/>
  <c r="I1671" i="1"/>
  <c r="H1671" i="1"/>
  <c r="I1668" i="1"/>
  <c r="H1668" i="1"/>
  <c r="I1665" i="1"/>
  <c r="H1665" i="1"/>
  <c r="I1662" i="1"/>
  <c r="H1662" i="1"/>
  <c r="I1659" i="1"/>
  <c r="H1659" i="1"/>
  <c r="I1656" i="1"/>
  <c r="H1656" i="1"/>
  <c r="I1653" i="1"/>
  <c r="H1653" i="1"/>
  <c r="I1650" i="1"/>
  <c r="H1650" i="1"/>
  <c r="I1647" i="1"/>
  <c r="H1647" i="1"/>
  <c r="I1644" i="1"/>
  <c r="H1644" i="1"/>
  <c r="I1641" i="1"/>
  <c r="H1641" i="1"/>
  <c r="I1638" i="1"/>
  <c r="H1638" i="1"/>
  <c r="I1635" i="1"/>
  <c r="H1635" i="1"/>
  <c r="I1632" i="1"/>
  <c r="H1632" i="1"/>
  <c r="I1629" i="1"/>
  <c r="H1629" i="1"/>
  <c r="I1626" i="1"/>
  <c r="H1626" i="1"/>
  <c r="I1623" i="1"/>
  <c r="H1623" i="1"/>
  <c r="I1620" i="1"/>
  <c r="H1620" i="1"/>
  <c r="I1617" i="1"/>
  <c r="H1617" i="1"/>
  <c r="I1614" i="1"/>
  <c r="H1614" i="1"/>
  <c r="I1611" i="1"/>
  <c r="H1611" i="1"/>
  <c r="I1608" i="1"/>
  <c r="H1608" i="1"/>
  <c r="I1605" i="1"/>
  <c r="H1605" i="1"/>
  <c r="I1602" i="1"/>
  <c r="H1602" i="1"/>
  <c r="I1599" i="1"/>
  <c r="H1599" i="1"/>
  <c r="I1596" i="1"/>
  <c r="H1596" i="1"/>
  <c r="I1593" i="1"/>
  <c r="H1593" i="1"/>
  <c r="I1590" i="1"/>
  <c r="H1590" i="1"/>
  <c r="I1587" i="1"/>
  <c r="H1587" i="1"/>
  <c r="I1584" i="1"/>
  <c r="H1584" i="1"/>
  <c r="I1581" i="1"/>
  <c r="H1581" i="1"/>
  <c r="I1578" i="1"/>
  <c r="H1578" i="1"/>
  <c r="I1575" i="1"/>
  <c r="H1575" i="1"/>
  <c r="I1572" i="1"/>
  <c r="H1572" i="1"/>
  <c r="I1569" i="1"/>
  <c r="H1569" i="1"/>
  <c r="I1566" i="1"/>
  <c r="H1566" i="1"/>
  <c r="I1563" i="1"/>
  <c r="H1563" i="1"/>
  <c r="I1560" i="1"/>
  <c r="H1560" i="1"/>
  <c r="I1557" i="1"/>
  <c r="H1557" i="1"/>
  <c r="I1554" i="1"/>
  <c r="H1554" i="1"/>
  <c r="I1551" i="1"/>
  <c r="H1551" i="1"/>
  <c r="I1548" i="1"/>
  <c r="H1548" i="1"/>
  <c r="I1545" i="1"/>
  <c r="H1545" i="1"/>
  <c r="I1542" i="1"/>
  <c r="H1542" i="1"/>
  <c r="I1539" i="1"/>
  <c r="H1539" i="1"/>
  <c r="I1536" i="1"/>
  <c r="H1536" i="1"/>
  <c r="I1533" i="1"/>
  <c r="H1533" i="1"/>
  <c r="I1530" i="1"/>
  <c r="H1530" i="1"/>
  <c r="I1527" i="1"/>
  <c r="H1527" i="1"/>
  <c r="I1524" i="1"/>
  <c r="H1524" i="1"/>
  <c r="I1521" i="1"/>
  <c r="H1521" i="1"/>
  <c r="I1518" i="1"/>
  <c r="H1518" i="1"/>
  <c r="I1515" i="1"/>
  <c r="H1515" i="1"/>
  <c r="I1512" i="1"/>
  <c r="H1512" i="1"/>
  <c r="I1509" i="1"/>
  <c r="H1509" i="1"/>
  <c r="I1506" i="1"/>
  <c r="H1506" i="1"/>
  <c r="I1503" i="1"/>
  <c r="H1503" i="1"/>
  <c r="I1500" i="1"/>
  <c r="H1500" i="1"/>
  <c r="I1497" i="1"/>
  <c r="H1497" i="1"/>
  <c r="I1494" i="1"/>
  <c r="H1494" i="1"/>
  <c r="I1491" i="1"/>
  <c r="H1491" i="1"/>
  <c r="I1488" i="1"/>
  <c r="H1488" i="1"/>
  <c r="I1485" i="1"/>
  <c r="H1485" i="1"/>
  <c r="I1482" i="1"/>
  <c r="H1482" i="1"/>
  <c r="I1479" i="1"/>
  <c r="H1479" i="1"/>
  <c r="I1476" i="1"/>
  <c r="H1476" i="1"/>
  <c r="I1473" i="1"/>
  <c r="H1473" i="1"/>
  <c r="I1470" i="1"/>
  <c r="H1470" i="1"/>
  <c r="I1467" i="1"/>
  <c r="H1467" i="1"/>
  <c r="I1464" i="1"/>
  <c r="H1464" i="1"/>
  <c r="I1461" i="1"/>
  <c r="H1461" i="1"/>
  <c r="I1458" i="1"/>
  <c r="H1458" i="1"/>
  <c r="I1455" i="1"/>
  <c r="H1455" i="1"/>
  <c r="I1452" i="1"/>
  <c r="H1452" i="1"/>
  <c r="I1449" i="1"/>
  <c r="H1449" i="1"/>
  <c r="I1446" i="1"/>
  <c r="H1446" i="1"/>
  <c r="I1443" i="1"/>
  <c r="H1443" i="1"/>
  <c r="I1440" i="1"/>
  <c r="H1440" i="1"/>
  <c r="I1437" i="1"/>
  <c r="H1437" i="1"/>
  <c r="I1434" i="1"/>
  <c r="H1434" i="1"/>
  <c r="I1431" i="1"/>
  <c r="H1431" i="1"/>
  <c r="I1428" i="1"/>
  <c r="H1428" i="1"/>
  <c r="I1425" i="1"/>
  <c r="H1425" i="1"/>
  <c r="I1422" i="1"/>
  <c r="H1422" i="1"/>
  <c r="I1419" i="1"/>
  <c r="H1419" i="1"/>
  <c r="I1416" i="1"/>
  <c r="H1416" i="1"/>
  <c r="I1413" i="1"/>
  <c r="H1413" i="1"/>
  <c r="I1410" i="1"/>
  <c r="H1410" i="1"/>
  <c r="I1407" i="1"/>
  <c r="H1407" i="1"/>
  <c r="I1404" i="1"/>
  <c r="H1404" i="1"/>
  <c r="I1401" i="1"/>
  <c r="H1401" i="1"/>
  <c r="I1398" i="1"/>
  <c r="H1398" i="1"/>
  <c r="I1395" i="1"/>
  <c r="H1395" i="1"/>
  <c r="I1392" i="1"/>
  <c r="H1392" i="1"/>
  <c r="I1389" i="1"/>
  <c r="H1389" i="1"/>
  <c r="I1386" i="1"/>
  <c r="H1386" i="1"/>
  <c r="I1383" i="1"/>
  <c r="H1383" i="1"/>
  <c r="I1380" i="1"/>
  <c r="H1380" i="1"/>
  <c r="I1377" i="1"/>
  <c r="H1377" i="1"/>
  <c r="I1374" i="1"/>
  <c r="H1374" i="1"/>
  <c r="I1371" i="1"/>
  <c r="H1371" i="1"/>
  <c r="I1368" i="1"/>
  <c r="H1368" i="1"/>
  <c r="I1365" i="1"/>
  <c r="H1365" i="1"/>
  <c r="I1362" i="1"/>
  <c r="H1362" i="1"/>
  <c r="I1359" i="1"/>
  <c r="H1359" i="1"/>
  <c r="I1356" i="1"/>
  <c r="H1356" i="1"/>
  <c r="I1353" i="1"/>
  <c r="H1353" i="1"/>
  <c r="I1350" i="1"/>
  <c r="H1350" i="1"/>
  <c r="I1347" i="1"/>
  <c r="H1347" i="1"/>
  <c r="I1344" i="1"/>
  <c r="H1344" i="1"/>
  <c r="I1341" i="1"/>
  <c r="H1341" i="1"/>
  <c r="I1338" i="1"/>
  <c r="H1338" i="1"/>
  <c r="I1335" i="1"/>
  <c r="H1335" i="1"/>
  <c r="I1332" i="1"/>
  <c r="H1332" i="1"/>
  <c r="I1329" i="1"/>
  <c r="H1329" i="1"/>
  <c r="I1326" i="1"/>
  <c r="H1326" i="1"/>
  <c r="I1323" i="1"/>
  <c r="H1323" i="1"/>
  <c r="I1320" i="1"/>
  <c r="H1320" i="1"/>
  <c r="I1317" i="1"/>
  <c r="H1317" i="1"/>
  <c r="I1314" i="1"/>
  <c r="H1314" i="1"/>
  <c r="I1311" i="1"/>
  <c r="H1311" i="1"/>
  <c r="I1308" i="1"/>
  <c r="H1308" i="1"/>
  <c r="I1305" i="1"/>
  <c r="H1305" i="1"/>
  <c r="I1302" i="1"/>
  <c r="H1302" i="1"/>
  <c r="I1299" i="1"/>
  <c r="H1299" i="1"/>
  <c r="I1296" i="1"/>
  <c r="H1296" i="1"/>
  <c r="I1293" i="1"/>
  <c r="H1293" i="1"/>
  <c r="I1290" i="1"/>
  <c r="H1290" i="1"/>
  <c r="I1287" i="1"/>
  <c r="H1287" i="1"/>
  <c r="I1284" i="1"/>
  <c r="H1284" i="1"/>
  <c r="I1281" i="1"/>
  <c r="H1281" i="1"/>
  <c r="I1278" i="1"/>
  <c r="H1278" i="1"/>
  <c r="I1275" i="1"/>
  <c r="H1275" i="1"/>
  <c r="I1272" i="1"/>
  <c r="H1272" i="1"/>
  <c r="I1269" i="1"/>
  <c r="H1269" i="1"/>
  <c r="I1266" i="1"/>
  <c r="H1266" i="1"/>
  <c r="I1263" i="1"/>
  <c r="H1263" i="1"/>
  <c r="I1260" i="1"/>
  <c r="H1260" i="1"/>
  <c r="I1257" i="1"/>
  <c r="H1257" i="1"/>
  <c r="I1254" i="1"/>
  <c r="H1254" i="1"/>
  <c r="I1251" i="1"/>
  <c r="H1251" i="1"/>
  <c r="I1248" i="1"/>
  <c r="H1248" i="1"/>
  <c r="I1245" i="1"/>
  <c r="H1245" i="1"/>
  <c r="I1242" i="1"/>
  <c r="H1242" i="1"/>
  <c r="I1239" i="1"/>
  <c r="H1239" i="1"/>
  <c r="I1236" i="1"/>
  <c r="H1236" i="1"/>
  <c r="I1233" i="1"/>
  <c r="H1233" i="1"/>
  <c r="I1230" i="1"/>
  <c r="H1230" i="1"/>
  <c r="I1227" i="1"/>
  <c r="H1227" i="1"/>
  <c r="I1224" i="1"/>
  <c r="H1224" i="1"/>
  <c r="I1221" i="1"/>
  <c r="H1221" i="1"/>
  <c r="I1218" i="1"/>
  <c r="H1218" i="1"/>
  <c r="I1215" i="1"/>
  <c r="H1215" i="1"/>
  <c r="I1212" i="1"/>
  <c r="H1212" i="1"/>
  <c r="I1209" i="1"/>
  <c r="H1209" i="1"/>
  <c r="I1206" i="1"/>
  <c r="H1206" i="1"/>
  <c r="I1203" i="1"/>
  <c r="H1203" i="1"/>
  <c r="I1200" i="1"/>
  <c r="H1200" i="1"/>
  <c r="I1197" i="1"/>
  <c r="H1197" i="1"/>
  <c r="I1194" i="1"/>
  <c r="H1194" i="1"/>
  <c r="I1191" i="1"/>
  <c r="H1191" i="1"/>
  <c r="I1188" i="1"/>
  <c r="H1188" i="1"/>
  <c r="I1185" i="1"/>
  <c r="H1185" i="1"/>
  <c r="I1182" i="1"/>
  <c r="H1182" i="1"/>
  <c r="I1179" i="1"/>
  <c r="H1179" i="1"/>
  <c r="I1176" i="1"/>
  <c r="H1176" i="1"/>
  <c r="I1173" i="1"/>
  <c r="H1173" i="1"/>
  <c r="I1170" i="1"/>
  <c r="H1170" i="1"/>
  <c r="I1167" i="1"/>
  <c r="H1167" i="1"/>
  <c r="I1164" i="1"/>
  <c r="H1164" i="1"/>
  <c r="I1161" i="1"/>
  <c r="H1161" i="1"/>
  <c r="I1158" i="1"/>
  <c r="H1158" i="1"/>
  <c r="I1155" i="1"/>
  <c r="H1155" i="1"/>
  <c r="I1152" i="1"/>
  <c r="H1152" i="1"/>
  <c r="I1149" i="1"/>
  <c r="H1149" i="1"/>
  <c r="I1146" i="1"/>
  <c r="H1146" i="1"/>
  <c r="I1143" i="1"/>
  <c r="H1143" i="1"/>
  <c r="I1140" i="1"/>
  <c r="H1140" i="1"/>
  <c r="I1137" i="1"/>
  <c r="H1137" i="1"/>
  <c r="I1134" i="1"/>
  <c r="H1134" i="1"/>
  <c r="I1131" i="1"/>
  <c r="H1131" i="1"/>
  <c r="I1128" i="1"/>
  <c r="H1128" i="1"/>
  <c r="I1125" i="1"/>
  <c r="H1125" i="1"/>
  <c r="I1122" i="1"/>
  <c r="H1122" i="1"/>
  <c r="I1119" i="1"/>
  <c r="H1119" i="1"/>
  <c r="I1116" i="1"/>
  <c r="H1116" i="1"/>
  <c r="I1113" i="1"/>
  <c r="H1113" i="1"/>
  <c r="I1110" i="1"/>
  <c r="H1110" i="1"/>
  <c r="I1107" i="1"/>
  <c r="H1107" i="1"/>
  <c r="I1104" i="1"/>
  <c r="H1104" i="1"/>
  <c r="I1101" i="1"/>
  <c r="H1101" i="1"/>
  <c r="I1098" i="1"/>
  <c r="H1098" i="1"/>
  <c r="I1095" i="1"/>
  <c r="H1095" i="1"/>
  <c r="I1092" i="1"/>
  <c r="H1092" i="1"/>
  <c r="I1089" i="1"/>
  <c r="H1089" i="1"/>
  <c r="I1086" i="1"/>
  <c r="H1086" i="1"/>
  <c r="I1083" i="1"/>
  <c r="H1083" i="1"/>
  <c r="I1080" i="1"/>
  <c r="H1080" i="1"/>
  <c r="I1077" i="1"/>
  <c r="H1077" i="1"/>
  <c r="I1074" i="1"/>
  <c r="H1074" i="1"/>
  <c r="I1071" i="1"/>
  <c r="H1071" i="1"/>
  <c r="I1068" i="1"/>
  <c r="H1068" i="1"/>
  <c r="I1065" i="1"/>
  <c r="H1065" i="1"/>
  <c r="I1062" i="1"/>
  <c r="H1062" i="1"/>
  <c r="I1059" i="1"/>
  <c r="H1059" i="1"/>
  <c r="I1056" i="1"/>
  <c r="H1056" i="1"/>
  <c r="I1053" i="1"/>
  <c r="H1053" i="1"/>
  <c r="I1050" i="1"/>
  <c r="H1050" i="1"/>
  <c r="I1047" i="1"/>
  <c r="H1047" i="1"/>
  <c r="I1044" i="1"/>
  <c r="H1044" i="1"/>
  <c r="I1041" i="1"/>
  <c r="H1041" i="1"/>
  <c r="I1038" i="1"/>
  <c r="H1038" i="1"/>
  <c r="I1035" i="1"/>
  <c r="H1035" i="1"/>
  <c r="I1032" i="1"/>
  <c r="H1032" i="1"/>
  <c r="I1029" i="1"/>
  <c r="H1029" i="1"/>
  <c r="I1026" i="1"/>
  <c r="H1026" i="1"/>
  <c r="I1023" i="1"/>
  <c r="H1023" i="1"/>
  <c r="I1020" i="1"/>
  <c r="H1020" i="1"/>
  <c r="I1017" i="1"/>
  <c r="H1017" i="1"/>
  <c r="I1014" i="1"/>
  <c r="H1014" i="1"/>
  <c r="I1011" i="1"/>
  <c r="H1011" i="1"/>
  <c r="I1008" i="1"/>
  <c r="H1008" i="1"/>
  <c r="I1005" i="1"/>
  <c r="H1005" i="1"/>
  <c r="I1002" i="1"/>
  <c r="H1002" i="1"/>
  <c r="I999" i="1"/>
  <c r="H999" i="1"/>
  <c r="I996" i="1"/>
  <c r="H996" i="1"/>
  <c r="I993" i="1"/>
  <c r="H993" i="1"/>
  <c r="I990" i="1"/>
  <c r="H990" i="1"/>
  <c r="I987" i="1"/>
  <c r="H987" i="1"/>
  <c r="I984" i="1"/>
  <c r="H984" i="1"/>
  <c r="I981" i="1"/>
  <c r="H981" i="1"/>
  <c r="I978" i="1"/>
  <c r="H978" i="1"/>
  <c r="I975" i="1"/>
  <c r="H975" i="1"/>
  <c r="I972" i="1"/>
  <c r="H972" i="1"/>
  <c r="I969" i="1"/>
  <c r="H969" i="1"/>
  <c r="I966" i="1"/>
  <c r="H966" i="1"/>
  <c r="I963" i="1"/>
  <c r="H963" i="1"/>
  <c r="I960" i="1"/>
  <c r="H960" i="1"/>
  <c r="I957" i="1"/>
  <c r="H957" i="1"/>
  <c r="I954" i="1"/>
  <c r="H954" i="1"/>
  <c r="I951" i="1"/>
  <c r="H951" i="1"/>
  <c r="I948" i="1"/>
  <c r="H948" i="1"/>
  <c r="I945" i="1"/>
  <c r="H945" i="1"/>
  <c r="I942" i="1"/>
  <c r="H942" i="1"/>
  <c r="I939" i="1"/>
  <c r="H939" i="1"/>
  <c r="I936" i="1"/>
  <c r="H936" i="1"/>
  <c r="I933" i="1"/>
  <c r="H933" i="1"/>
  <c r="I930" i="1"/>
  <c r="H930" i="1"/>
  <c r="I927" i="1"/>
  <c r="H927" i="1"/>
  <c r="I924" i="1"/>
  <c r="H924" i="1"/>
  <c r="I921" i="1"/>
  <c r="H921" i="1"/>
  <c r="I918" i="1"/>
  <c r="H918" i="1"/>
  <c r="I915" i="1"/>
  <c r="H915" i="1"/>
  <c r="I912" i="1"/>
  <c r="H912" i="1"/>
  <c r="I909" i="1"/>
  <c r="H909" i="1"/>
  <c r="I906" i="1"/>
  <c r="H906" i="1"/>
  <c r="I903" i="1"/>
  <c r="H903" i="1"/>
  <c r="I900" i="1"/>
  <c r="H900" i="1"/>
  <c r="I897" i="1"/>
  <c r="H897" i="1"/>
  <c r="I894" i="1"/>
  <c r="H894" i="1"/>
  <c r="I891" i="1"/>
  <c r="H891" i="1"/>
  <c r="I888" i="1"/>
  <c r="H888" i="1"/>
  <c r="I885" i="1"/>
  <c r="H885" i="1"/>
  <c r="I882" i="1"/>
  <c r="H882" i="1"/>
  <c r="I879" i="1"/>
  <c r="H879" i="1"/>
  <c r="I876" i="1"/>
  <c r="H876" i="1"/>
  <c r="I873" i="1"/>
  <c r="H873" i="1"/>
  <c r="I870" i="1"/>
  <c r="H870" i="1"/>
  <c r="I867" i="1"/>
  <c r="H867" i="1"/>
  <c r="I864" i="1"/>
  <c r="H864" i="1"/>
  <c r="I861" i="1"/>
  <c r="H861" i="1"/>
  <c r="I858" i="1"/>
  <c r="H858" i="1"/>
  <c r="I855" i="1"/>
  <c r="H855" i="1"/>
  <c r="I852" i="1"/>
  <c r="H852" i="1"/>
  <c r="I849" i="1"/>
  <c r="H849" i="1"/>
  <c r="I846" i="1"/>
  <c r="H846" i="1"/>
  <c r="I843" i="1"/>
  <c r="H843" i="1"/>
  <c r="I840" i="1"/>
  <c r="H840" i="1"/>
  <c r="I837" i="1"/>
  <c r="H837" i="1"/>
  <c r="I834" i="1"/>
  <c r="H834" i="1"/>
  <c r="I831" i="1"/>
  <c r="H831" i="1"/>
  <c r="I828" i="1"/>
  <c r="H828" i="1"/>
  <c r="I825" i="1"/>
  <c r="H825" i="1"/>
  <c r="I822" i="1"/>
  <c r="H822" i="1"/>
  <c r="I819" i="1"/>
  <c r="H819" i="1"/>
  <c r="I816" i="1"/>
  <c r="H816" i="1"/>
  <c r="I813" i="1"/>
  <c r="H813" i="1"/>
  <c r="I810" i="1"/>
  <c r="H810" i="1"/>
  <c r="I807" i="1"/>
  <c r="H807" i="1"/>
  <c r="I804" i="1"/>
  <c r="H804" i="1"/>
  <c r="I801" i="1"/>
  <c r="H801" i="1"/>
  <c r="I798" i="1"/>
  <c r="H798" i="1"/>
  <c r="I795" i="1"/>
  <c r="H795" i="1"/>
  <c r="I792" i="1"/>
  <c r="H792" i="1"/>
  <c r="I789" i="1"/>
  <c r="H789" i="1"/>
  <c r="I786" i="1"/>
  <c r="H786" i="1"/>
  <c r="I783" i="1"/>
  <c r="H783" i="1"/>
  <c r="I780" i="1"/>
  <c r="H780" i="1"/>
  <c r="I777" i="1"/>
  <c r="H777" i="1"/>
  <c r="I774" i="1"/>
  <c r="H774" i="1"/>
  <c r="I771" i="1"/>
  <c r="H771" i="1"/>
  <c r="I768" i="1"/>
  <c r="H768" i="1"/>
  <c r="I765" i="1"/>
  <c r="H765" i="1"/>
  <c r="I762" i="1"/>
  <c r="H762" i="1"/>
  <c r="I759" i="1"/>
  <c r="H759" i="1"/>
  <c r="I756" i="1"/>
  <c r="H756" i="1"/>
  <c r="I753" i="1"/>
  <c r="H753" i="1"/>
  <c r="I750" i="1"/>
  <c r="H750" i="1"/>
  <c r="I747" i="1"/>
  <c r="H747" i="1"/>
  <c r="I744" i="1"/>
  <c r="H744" i="1"/>
  <c r="I741" i="1"/>
  <c r="H741" i="1"/>
  <c r="I738" i="1"/>
  <c r="H738" i="1"/>
  <c r="I735" i="1"/>
  <c r="H735" i="1"/>
  <c r="I732" i="1"/>
  <c r="H732" i="1"/>
  <c r="I729" i="1"/>
  <c r="H729" i="1"/>
  <c r="I726" i="1"/>
  <c r="H726" i="1"/>
  <c r="I723" i="1"/>
  <c r="H723" i="1"/>
  <c r="I720" i="1"/>
  <c r="H720" i="1"/>
  <c r="I717" i="1"/>
  <c r="H717" i="1"/>
  <c r="I714" i="1"/>
  <c r="H714" i="1"/>
  <c r="I711" i="1"/>
  <c r="H711" i="1"/>
  <c r="I708" i="1"/>
  <c r="H708" i="1"/>
  <c r="I705" i="1"/>
  <c r="H705" i="1"/>
  <c r="I702" i="1"/>
  <c r="H702" i="1"/>
  <c r="I699" i="1"/>
  <c r="H699" i="1"/>
  <c r="I696" i="1"/>
  <c r="H696" i="1"/>
  <c r="I693" i="1"/>
  <c r="M12" i="1" s="1"/>
  <c r="H693" i="1"/>
  <c r="M11" i="1" s="1"/>
  <c r="I690" i="1"/>
  <c r="H690" i="1"/>
  <c r="M9" i="1" s="1"/>
  <c r="I687" i="1"/>
  <c r="H687" i="1"/>
  <c r="I684" i="1"/>
  <c r="N12" i="1" s="1"/>
  <c r="H684" i="1"/>
  <c r="N11" i="1" s="1"/>
  <c r="I681" i="1"/>
  <c r="N10" i="1" s="1"/>
  <c r="H681" i="1"/>
  <c r="N9" i="1" s="1"/>
  <c r="I678" i="1"/>
  <c r="H678" i="1"/>
  <c r="I675" i="1"/>
  <c r="H675" i="1"/>
  <c r="I672" i="1"/>
  <c r="H672" i="1"/>
  <c r="I669" i="1"/>
  <c r="H669" i="1"/>
  <c r="I666" i="1"/>
  <c r="H666" i="1"/>
  <c r="I663" i="1"/>
  <c r="H663" i="1"/>
  <c r="I660" i="1"/>
  <c r="H660" i="1"/>
  <c r="I657" i="1"/>
  <c r="H657" i="1"/>
  <c r="I654" i="1"/>
  <c r="H654" i="1"/>
  <c r="I651" i="1"/>
  <c r="H651" i="1"/>
  <c r="I648" i="1"/>
  <c r="H648" i="1"/>
  <c r="I645" i="1"/>
  <c r="H645" i="1"/>
  <c r="I642" i="1"/>
  <c r="H642" i="1"/>
  <c r="I639" i="1"/>
  <c r="H639" i="1"/>
  <c r="I636" i="1"/>
  <c r="H636" i="1"/>
  <c r="I633" i="1"/>
  <c r="H633" i="1"/>
  <c r="I630" i="1"/>
  <c r="H630" i="1"/>
  <c r="I627" i="1"/>
  <c r="H627" i="1"/>
  <c r="I624" i="1"/>
  <c r="H624" i="1"/>
  <c r="I621" i="1"/>
  <c r="H621" i="1"/>
  <c r="I618" i="1"/>
  <c r="H618" i="1"/>
  <c r="I615" i="1"/>
  <c r="H615" i="1"/>
  <c r="I612" i="1"/>
  <c r="H612" i="1"/>
  <c r="I609" i="1"/>
  <c r="H609" i="1"/>
  <c r="I606" i="1"/>
  <c r="H606" i="1"/>
  <c r="I603" i="1"/>
  <c r="H603" i="1"/>
  <c r="I600" i="1"/>
  <c r="H600" i="1"/>
  <c r="I597" i="1"/>
  <c r="H597" i="1"/>
  <c r="I594" i="1"/>
  <c r="H594" i="1"/>
  <c r="I591" i="1"/>
  <c r="H591" i="1"/>
  <c r="I588" i="1"/>
  <c r="H588" i="1"/>
  <c r="I585" i="1"/>
  <c r="H585" i="1"/>
  <c r="I582" i="1"/>
  <c r="H582" i="1"/>
  <c r="I579" i="1"/>
  <c r="H579" i="1"/>
  <c r="I576" i="1"/>
  <c r="H576" i="1"/>
  <c r="I573" i="1"/>
  <c r="H573" i="1"/>
  <c r="I570" i="1"/>
  <c r="H570" i="1"/>
  <c r="I567" i="1"/>
  <c r="H567" i="1"/>
  <c r="I564" i="1"/>
  <c r="H564" i="1"/>
  <c r="I561" i="1"/>
  <c r="H561" i="1"/>
  <c r="I558" i="1"/>
  <c r="H558" i="1"/>
  <c r="I555" i="1"/>
  <c r="H555" i="1"/>
  <c r="I552" i="1"/>
  <c r="H552" i="1"/>
  <c r="I549" i="1"/>
  <c r="H549" i="1"/>
  <c r="I546" i="1"/>
  <c r="H546" i="1"/>
  <c r="I543" i="1"/>
  <c r="H543" i="1"/>
  <c r="I540" i="1"/>
  <c r="H540" i="1"/>
  <c r="I537" i="1"/>
  <c r="H537" i="1"/>
  <c r="I534" i="1"/>
  <c r="H534" i="1"/>
  <c r="I531" i="1"/>
  <c r="H531" i="1"/>
  <c r="I528" i="1"/>
  <c r="H528" i="1"/>
  <c r="I525" i="1"/>
  <c r="H525" i="1"/>
  <c r="I522" i="1"/>
  <c r="H522" i="1"/>
  <c r="I519" i="1"/>
  <c r="H519" i="1"/>
  <c r="I516" i="1"/>
  <c r="H516" i="1"/>
  <c r="I513" i="1"/>
  <c r="H513" i="1"/>
  <c r="I510" i="1"/>
  <c r="H510" i="1"/>
  <c r="I507" i="1"/>
  <c r="H507" i="1"/>
  <c r="I504" i="1"/>
  <c r="H504" i="1"/>
  <c r="I501" i="1"/>
  <c r="H501" i="1"/>
  <c r="I498" i="1"/>
  <c r="H498" i="1"/>
  <c r="I495" i="1"/>
  <c r="H495" i="1"/>
  <c r="I492" i="1"/>
  <c r="H492" i="1"/>
  <c r="I489" i="1"/>
  <c r="H489" i="1"/>
  <c r="I486" i="1"/>
  <c r="H486" i="1"/>
  <c r="I483" i="1"/>
  <c r="H483" i="1"/>
  <c r="I480" i="1"/>
  <c r="H480" i="1"/>
  <c r="I477" i="1"/>
  <c r="H477" i="1"/>
  <c r="I474" i="1"/>
  <c r="H474" i="1"/>
  <c r="I471" i="1"/>
  <c r="H471" i="1"/>
  <c r="I468" i="1"/>
  <c r="H468" i="1"/>
  <c r="I465" i="1"/>
  <c r="H465" i="1"/>
  <c r="I462" i="1"/>
  <c r="H462" i="1"/>
  <c r="I459" i="1"/>
  <c r="H459" i="1"/>
  <c r="I456" i="1"/>
  <c r="H456" i="1"/>
  <c r="I453" i="1"/>
  <c r="H453" i="1"/>
  <c r="I450" i="1"/>
  <c r="H450" i="1"/>
  <c r="I447" i="1"/>
  <c r="H447" i="1"/>
  <c r="I444" i="1"/>
  <c r="H444" i="1"/>
  <c r="I441" i="1"/>
  <c r="H441" i="1"/>
  <c r="I438" i="1"/>
  <c r="H438" i="1"/>
  <c r="I435" i="1"/>
  <c r="H435" i="1"/>
  <c r="I432" i="1"/>
  <c r="H432" i="1"/>
  <c r="I429" i="1"/>
  <c r="H429" i="1"/>
  <c r="I426" i="1"/>
  <c r="H426" i="1"/>
  <c r="I423" i="1"/>
  <c r="H423" i="1"/>
  <c r="I420" i="1"/>
  <c r="H420" i="1"/>
  <c r="I417" i="1"/>
  <c r="H417" i="1"/>
  <c r="I414" i="1"/>
  <c r="H414" i="1"/>
  <c r="I411" i="1"/>
  <c r="H411" i="1"/>
  <c r="I408" i="1"/>
  <c r="H408" i="1"/>
  <c r="I405" i="1"/>
  <c r="H405" i="1"/>
  <c r="I402" i="1"/>
  <c r="H402" i="1"/>
  <c r="I399" i="1"/>
  <c r="H399" i="1"/>
  <c r="I396" i="1"/>
  <c r="H396" i="1"/>
  <c r="I393" i="1"/>
  <c r="H393" i="1"/>
  <c r="I390" i="1"/>
  <c r="H390" i="1"/>
  <c r="I387" i="1"/>
  <c r="H387" i="1"/>
  <c r="I384" i="1"/>
  <c r="H384" i="1"/>
  <c r="I381" i="1"/>
  <c r="H381" i="1"/>
  <c r="I378" i="1"/>
  <c r="H378" i="1"/>
  <c r="I375" i="1"/>
  <c r="H375" i="1"/>
  <c r="I372" i="1"/>
  <c r="H372" i="1"/>
  <c r="I369" i="1"/>
  <c r="H369" i="1"/>
  <c r="I366" i="1"/>
  <c r="H366" i="1"/>
  <c r="I363" i="1"/>
  <c r="H363" i="1"/>
  <c r="I360" i="1"/>
  <c r="H360" i="1"/>
  <c r="I357" i="1"/>
  <c r="H357" i="1"/>
  <c r="I354" i="1"/>
  <c r="H354" i="1"/>
  <c r="I351" i="1"/>
  <c r="H351" i="1"/>
  <c r="I348" i="1"/>
  <c r="H348" i="1"/>
  <c r="I345" i="1"/>
  <c r="H345" i="1"/>
  <c r="I342" i="1"/>
  <c r="H342" i="1"/>
  <c r="I339" i="1"/>
  <c r="H339" i="1"/>
  <c r="I336" i="1"/>
  <c r="H336" i="1"/>
  <c r="I333" i="1"/>
  <c r="H333" i="1"/>
  <c r="I330" i="1"/>
  <c r="H330" i="1"/>
  <c r="I327" i="1"/>
  <c r="H327" i="1"/>
  <c r="I324" i="1"/>
  <c r="H324" i="1"/>
  <c r="I321" i="1"/>
  <c r="H321" i="1"/>
  <c r="I318" i="1"/>
  <c r="H318" i="1"/>
  <c r="I315" i="1"/>
  <c r="H315" i="1"/>
  <c r="I312" i="1"/>
  <c r="H312" i="1"/>
  <c r="I309" i="1"/>
  <c r="H309" i="1"/>
  <c r="I306" i="1"/>
  <c r="H306" i="1"/>
  <c r="I303" i="1"/>
  <c r="H303" i="1"/>
  <c r="I300" i="1"/>
  <c r="H300" i="1"/>
  <c r="I297" i="1"/>
  <c r="H297" i="1"/>
  <c r="I294" i="1"/>
  <c r="H294" i="1"/>
  <c r="I291" i="1"/>
  <c r="H291" i="1"/>
  <c r="I288" i="1"/>
  <c r="H288" i="1"/>
  <c r="I285" i="1"/>
  <c r="H285" i="1"/>
  <c r="I282" i="1"/>
  <c r="H282" i="1"/>
  <c r="I279" i="1"/>
  <c r="H279" i="1"/>
  <c r="I276" i="1"/>
  <c r="H276" i="1"/>
  <c r="I273" i="1"/>
  <c r="H273" i="1"/>
  <c r="I270" i="1"/>
  <c r="H270" i="1"/>
  <c r="I267" i="1"/>
  <c r="H267" i="1"/>
  <c r="I264" i="1"/>
  <c r="H264" i="1"/>
  <c r="I261" i="1"/>
  <c r="H261" i="1"/>
  <c r="I258" i="1"/>
  <c r="H258" i="1"/>
  <c r="I255" i="1"/>
  <c r="H255" i="1"/>
  <c r="I252" i="1"/>
  <c r="H252" i="1"/>
  <c r="I249" i="1"/>
  <c r="H249" i="1"/>
  <c r="I246" i="1"/>
  <c r="H246" i="1"/>
  <c r="I243" i="1"/>
  <c r="H243" i="1"/>
  <c r="I240" i="1"/>
  <c r="H240" i="1"/>
  <c r="I237" i="1"/>
  <c r="H237" i="1"/>
  <c r="I234" i="1"/>
  <c r="H234" i="1"/>
  <c r="I231" i="1"/>
  <c r="H231" i="1"/>
  <c r="I228" i="1"/>
  <c r="H228" i="1"/>
  <c r="I225" i="1"/>
  <c r="H225" i="1"/>
  <c r="I222" i="1"/>
  <c r="H222" i="1"/>
  <c r="I219" i="1"/>
  <c r="H219" i="1"/>
  <c r="I216" i="1"/>
  <c r="H216" i="1"/>
  <c r="I213" i="1"/>
  <c r="H213" i="1"/>
  <c r="I210" i="1"/>
  <c r="H210" i="1"/>
  <c r="I207" i="1"/>
  <c r="H207" i="1"/>
  <c r="I204" i="1"/>
  <c r="H204" i="1"/>
  <c r="I201" i="1"/>
  <c r="H201" i="1"/>
  <c r="I198" i="1"/>
  <c r="H198" i="1"/>
  <c r="I195" i="1"/>
  <c r="H195" i="1"/>
  <c r="I192" i="1"/>
  <c r="H192" i="1"/>
  <c r="I189" i="1"/>
  <c r="H189" i="1"/>
  <c r="I186" i="1"/>
  <c r="H186" i="1"/>
  <c r="I183" i="1"/>
  <c r="H183" i="1"/>
  <c r="I180" i="1"/>
  <c r="H180" i="1"/>
  <c r="I177" i="1"/>
  <c r="H177" i="1"/>
  <c r="I174" i="1"/>
  <c r="H174" i="1"/>
  <c r="I171" i="1"/>
  <c r="H171" i="1"/>
  <c r="I168" i="1"/>
  <c r="H168" i="1"/>
  <c r="I165" i="1"/>
  <c r="H165" i="1"/>
  <c r="I162" i="1"/>
  <c r="H162" i="1"/>
  <c r="I159" i="1"/>
  <c r="H159" i="1"/>
  <c r="I156" i="1"/>
  <c r="H156" i="1"/>
  <c r="I153" i="1"/>
  <c r="H153" i="1"/>
  <c r="I150" i="1"/>
  <c r="H150" i="1"/>
  <c r="I147" i="1"/>
  <c r="H147" i="1"/>
  <c r="I144" i="1"/>
  <c r="H144" i="1"/>
  <c r="I141" i="1"/>
  <c r="H141" i="1"/>
  <c r="I138" i="1"/>
  <c r="H138" i="1"/>
  <c r="I135" i="1"/>
  <c r="H135" i="1"/>
  <c r="I132" i="1"/>
  <c r="H132" i="1"/>
  <c r="I129" i="1"/>
  <c r="H129" i="1"/>
  <c r="I126" i="1"/>
  <c r="H126" i="1"/>
  <c r="I123" i="1"/>
  <c r="H123" i="1"/>
  <c r="I120" i="1"/>
  <c r="H120" i="1"/>
  <c r="I117" i="1"/>
  <c r="H117" i="1"/>
  <c r="I114" i="1"/>
  <c r="H114" i="1"/>
  <c r="I111" i="1"/>
  <c r="H111" i="1"/>
  <c r="I108" i="1"/>
  <c r="H108" i="1"/>
  <c r="I105" i="1"/>
  <c r="H105" i="1"/>
  <c r="I102" i="1"/>
  <c r="H102" i="1"/>
  <c r="I99" i="1"/>
  <c r="H99" i="1"/>
  <c r="I96" i="1"/>
  <c r="H96" i="1"/>
  <c r="I93" i="1"/>
  <c r="H93" i="1"/>
  <c r="I90" i="1"/>
  <c r="H90" i="1"/>
  <c r="I87" i="1"/>
  <c r="H87" i="1"/>
  <c r="I84" i="1"/>
  <c r="H84" i="1"/>
  <c r="I81" i="1"/>
  <c r="H81" i="1"/>
  <c r="I78" i="1"/>
  <c r="H78" i="1"/>
  <c r="I75" i="1"/>
  <c r="H75" i="1"/>
  <c r="I72" i="1"/>
  <c r="H72" i="1"/>
  <c r="I69" i="1"/>
  <c r="H69" i="1"/>
  <c r="I66" i="1"/>
  <c r="H66" i="1"/>
  <c r="I63" i="1"/>
  <c r="H63" i="1"/>
  <c r="I60" i="1"/>
  <c r="H60" i="1"/>
  <c r="I57" i="1"/>
  <c r="H57" i="1"/>
  <c r="I54" i="1"/>
  <c r="H54" i="1"/>
  <c r="I51" i="1"/>
  <c r="H51" i="1"/>
  <c r="I48" i="1"/>
  <c r="H48" i="1"/>
  <c r="I45" i="1"/>
  <c r="H45" i="1"/>
  <c r="I42" i="1"/>
  <c r="H42" i="1"/>
  <c r="I39" i="1"/>
  <c r="H39" i="1"/>
  <c r="I36" i="1"/>
  <c r="H36" i="1"/>
  <c r="I33" i="1"/>
  <c r="H33" i="1"/>
  <c r="I30" i="1"/>
  <c r="H30" i="1"/>
  <c r="I27" i="1"/>
  <c r="H27" i="1"/>
  <c r="I24" i="1"/>
  <c r="H24" i="1"/>
  <c r="I21" i="1"/>
  <c r="H21" i="1"/>
  <c r="I18" i="1"/>
  <c r="H18" i="1"/>
  <c r="I15" i="1"/>
  <c r="H15" i="1"/>
  <c r="I12" i="1"/>
  <c r="H12" i="1"/>
  <c r="I9" i="1"/>
  <c r="H9" i="1"/>
  <c r="I6" i="1"/>
  <c r="H6" i="1"/>
  <c r="G20" i="4" l="1"/>
  <c r="G9" i="4"/>
  <c r="G28" i="4"/>
  <c r="G12" i="4"/>
  <c r="G24" i="4"/>
  <c r="G25" i="4"/>
  <c r="T21" i="4"/>
  <c r="T47" i="4"/>
  <c r="T54" i="4"/>
  <c r="T68" i="4"/>
  <c r="T73" i="4"/>
  <c r="T82" i="4"/>
  <c r="T37" i="4"/>
  <c r="T71" i="4"/>
  <c r="T8" i="4"/>
  <c r="U57" i="4" s="1"/>
  <c r="U21" i="4"/>
  <c r="G26" i="4"/>
  <c r="T52" i="4"/>
  <c r="T76" i="4"/>
  <c r="T53" i="4"/>
  <c r="T72" i="4"/>
  <c r="T7" i="4"/>
  <c r="U54" i="4" s="1"/>
  <c r="T12" i="4"/>
  <c r="G18" i="4"/>
  <c r="T34" i="4"/>
  <c r="T9" i="4"/>
  <c r="T22" i="4"/>
  <c r="T24" i="4"/>
  <c r="G27" i="4"/>
  <c r="T30" i="4"/>
  <c r="T44" i="4"/>
  <c r="T64" i="4"/>
  <c r="T69" i="4"/>
  <c r="T78" i="4"/>
  <c r="T32" i="4"/>
  <c r="G7" i="4"/>
  <c r="G14" i="4"/>
  <c r="T38" i="4"/>
  <c r="T28" i="4"/>
  <c r="T77" i="4"/>
  <c r="T29" i="4"/>
  <c r="T11" i="4"/>
  <c r="G13" i="4"/>
  <c r="G15" i="4"/>
  <c r="T16" i="4"/>
  <c r="G23" i="4"/>
  <c r="T40" i="4"/>
  <c r="T45" i="4"/>
  <c r="T50" i="4"/>
  <c r="T55" i="4"/>
  <c r="T65" i="4"/>
  <c r="T74" i="4"/>
  <c r="T62" i="4"/>
  <c r="U17" i="4"/>
  <c r="T33" i="4"/>
  <c r="G22" i="4"/>
  <c r="T48" i="4"/>
  <c r="V81" i="4"/>
  <c r="T39" i="4"/>
  <c r="G8" i="4"/>
  <c r="T13" i="4"/>
  <c r="T20" i="4"/>
  <c r="T27" i="4"/>
  <c r="T31" i="4"/>
  <c r="T41" i="4"/>
  <c r="T46" i="4"/>
  <c r="T60" i="4"/>
  <c r="T70" i="4"/>
  <c r="T79" i="4"/>
  <c r="U81" i="4"/>
  <c r="V76" i="4"/>
  <c r="U33" i="4"/>
  <c r="V28" i="4"/>
  <c r="U28" i="4"/>
  <c r="U34" i="4"/>
  <c r="U61" i="4"/>
  <c r="V35" i="4"/>
  <c r="U35" i="4"/>
  <c r="T42" i="4"/>
  <c r="T80" i="4"/>
  <c r="T19" i="4"/>
  <c r="T81" i="4"/>
  <c r="G16" i="4"/>
  <c r="T58" i="4"/>
  <c r="T63" i="4"/>
  <c r="G11" i="4"/>
  <c r="T26" i="4"/>
  <c r="T49" i="4"/>
  <c r="G10" i="4"/>
  <c r="T15" i="4"/>
  <c r="V12" i="4" s="1"/>
  <c r="G17" i="4"/>
  <c r="G19" i="4"/>
  <c r="G21" i="4"/>
  <c r="T23" i="4"/>
  <c r="T25" i="4"/>
  <c r="T36" i="4"/>
  <c r="T56" i="4"/>
  <c r="T61" i="4"/>
  <c r="T66" i="4"/>
  <c r="T84" i="4"/>
  <c r="B223" i="2"/>
  <c r="G213" i="2" s="1"/>
  <c r="U59" i="4" l="1"/>
  <c r="V56" i="4"/>
  <c r="V29" i="4"/>
  <c r="V9" i="4"/>
  <c r="U13" i="4"/>
  <c r="U14" i="4"/>
  <c r="U60" i="4"/>
  <c r="U15" i="4"/>
  <c r="U67" i="4"/>
  <c r="U18" i="4"/>
  <c r="V51" i="4"/>
  <c r="V83" i="4"/>
  <c r="V32" i="4"/>
  <c r="V64" i="4"/>
  <c r="V77" i="4"/>
  <c r="V34" i="4"/>
  <c r="V66" i="4"/>
  <c r="V37" i="4"/>
  <c r="U74" i="4"/>
  <c r="V31" i="4"/>
  <c r="V63" i="4"/>
  <c r="V45" i="4"/>
  <c r="V36" i="4"/>
  <c r="V68" i="4"/>
  <c r="V13" i="4"/>
  <c r="U30" i="4"/>
  <c r="U38" i="4"/>
  <c r="V26" i="4"/>
  <c r="V55" i="4"/>
  <c r="U9" i="4"/>
  <c r="V49" i="4"/>
  <c r="V30" i="4"/>
  <c r="U80" i="4"/>
  <c r="U23" i="4"/>
  <c r="V69" i="4"/>
  <c r="U65" i="4"/>
  <c r="H27" i="4"/>
  <c r="H23" i="4"/>
  <c r="H19" i="4"/>
  <c r="H15" i="4"/>
  <c r="H11" i="4"/>
  <c r="H7" i="4"/>
  <c r="I26" i="4"/>
  <c r="I22" i="4"/>
  <c r="I18" i="4"/>
  <c r="I14" i="4"/>
  <c r="I10" i="4"/>
  <c r="I25" i="4"/>
  <c r="H26" i="4"/>
  <c r="H22" i="4"/>
  <c r="H18" i="4"/>
  <c r="H14" i="4"/>
  <c r="H10" i="4"/>
  <c r="I21" i="4"/>
  <c r="I17" i="4"/>
  <c r="I13" i="4"/>
  <c r="I9" i="4"/>
  <c r="H25" i="4"/>
  <c r="H21" i="4"/>
  <c r="H17" i="4"/>
  <c r="H13" i="4"/>
  <c r="H9" i="4"/>
  <c r="I28" i="4"/>
  <c r="I24" i="4"/>
  <c r="I20" i="4"/>
  <c r="I16" i="4"/>
  <c r="I12" i="4"/>
  <c r="I8" i="4"/>
  <c r="H28" i="4"/>
  <c r="H8" i="4"/>
  <c r="H24" i="4"/>
  <c r="I19" i="4"/>
  <c r="I23" i="4"/>
  <c r="I15" i="4"/>
  <c r="H16" i="4"/>
  <c r="I7" i="4"/>
  <c r="I27" i="4"/>
  <c r="H20" i="4"/>
  <c r="I11" i="4"/>
  <c r="H12" i="4"/>
  <c r="V38" i="4"/>
  <c r="V70" i="4"/>
  <c r="U22" i="4"/>
  <c r="U56" i="4"/>
  <c r="V6" i="4"/>
  <c r="U37" i="4"/>
  <c r="U69" i="4"/>
  <c r="V7" i="4"/>
  <c r="U39" i="4"/>
  <c r="U71" i="4"/>
  <c r="U42" i="4"/>
  <c r="U82" i="4"/>
  <c r="U36" i="4"/>
  <c r="U68" i="4"/>
  <c r="V8" i="4"/>
  <c r="U41" i="4"/>
  <c r="U73" i="4"/>
  <c r="U78" i="4"/>
  <c r="V33" i="4"/>
  <c r="U46" i="4"/>
  <c r="U10" i="4"/>
  <c r="U19" i="4"/>
  <c r="U24" i="4"/>
  <c r="U48" i="4"/>
  <c r="U31" i="4"/>
  <c r="U75" i="4"/>
  <c r="V40" i="4"/>
  <c r="V42" i="4"/>
  <c r="U8" i="4"/>
  <c r="V46" i="4"/>
  <c r="V78" i="4"/>
  <c r="U32" i="4"/>
  <c r="U64" i="4"/>
  <c r="V14" i="4"/>
  <c r="U45" i="4"/>
  <c r="U77" i="4"/>
  <c r="V15" i="4"/>
  <c r="U47" i="4"/>
  <c r="U79" i="4"/>
  <c r="V53" i="4"/>
  <c r="U12" i="4"/>
  <c r="U44" i="4"/>
  <c r="U76" i="4"/>
  <c r="V16" i="4"/>
  <c r="U49" i="4"/>
  <c r="V17" i="4"/>
  <c r="V43" i="4"/>
  <c r="V58" i="4"/>
  <c r="U70" i="4"/>
  <c r="U26" i="4"/>
  <c r="V10" i="4"/>
  <c r="V11" i="4"/>
  <c r="U50" i="4"/>
  <c r="V71" i="4"/>
  <c r="V44" i="4"/>
  <c r="U25" i="4"/>
  <c r="U51" i="4"/>
  <c r="U83" i="4"/>
  <c r="V67" i="4"/>
  <c r="V18" i="4"/>
  <c r="V48" i="4"/>
  <c r="V80" i="4"/>
  <c r="V19" i="4"/>
  <c r="V50" i="4"/>
  <c r="V82" i="4"/>
  <c r="U58" i="4"/>
  <c r="U16" i="4"/>
  <c r="V47" i="4"/>
  <c r="V79" i="4"/>
  <c r="V20" i="4"/>
  <c r="V52" i="4"/>
  <c r="V84" i="4"/>
  <c r="U62" i="4"/>
  <c r="V57" i="4"/>
  <c r="V25" i="4"/>
  <c r="V75" i="4"/>
  <c r="V27" i="4"/>
  <c r="U66" i="4"/>
  <c r="U7" i="4"/>
  <c r="V60" i="4"/>
  <c r="V41" i="4"/>
  <c r="V62" i="4"/>
  <c r="U29" i="4"/>
  <c r="U63" i="4"/>
  <c r="U43" i="4"/>
  <c r="V59" i="4"/>
  <c r="V72" i="4"/>
  <c r="V74" i="4"/>
  <c r="V39" i="4"/>
  <c r="V73" i="4"/>
  <c r="V65" i="4"/>
  <c r="V21" i="4"/>
  <c r="V54" i="4"/>
  <c r="U6" i="4"/>
  <c r="U40" i="4"/>
  <c r="U72" i="4"/>
  <c r="V22" i="4"/>
  <c r="U53" i="4"/>
  <c r="U11" i="4"/>
  <c r="V23" i="4"/>
  <c r="U55" i="4"/>
  <c r="U27" i="4"/>
  <c r="V61" i="4"/>
  <c r="U20" i="4"/>
  <c r="U52" i="4"/>
  <c r="U84" i="4"/>
  <c r="V24" i="4"/>
</calcChain>
</file>

<file path=xl/sharedStrings.xml><?xml version="1.0" encoding="utf-8"?>
<sst xmlns="http://schemas.openxmlformats.org/spreadsheetml/2006/main" count="3955" uniqueCount="278">
  <si>
    <t>Victoria</t>
  </si>
  <si>
    <t>25 to 64</t>
  </si>
  <si>
    <t>Male</t>
  </si>
  <si>
    <t>Female</t>
  </si>
  <si>
    <t>Less than yr 11</t>
  </si>
  <si>
    <t>Total</t>
  </si>
  <si>
    <t>Yr 11 or 12</t>
  </si>
  <si>
    <t>Not employed, males</t>
  </si>
  <si>
    <t>Not employed, females</t>
  </si>
  <si>
    <t>Employed, males</t>
  </si>
  <si>
    <t>Employed, females</t>
  </si>
  <si>
    <t>AGE5P Age in Five Year Groups</t>
  </si>
  <si>
    <t>SEXP Sex</t>
  </si>
  <si>
    <t>Alpine</t>
  </si>
  <si>
    <t>Not employed -</t>
  </si>
  <si>
    <t xml:space="preserve">Has a mental condition </t>
  </si>
  <si>
    <t xml:space="preserve">Does not have a mental condition </t>
  </si>
  <si>
    <t>Employed -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</si>
  <si>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</si>
  <si>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</si>
  <si>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</si>
  <si>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</si>
  <si>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</si>
  <si>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</si>
  <si>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</si>
  <si>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</si>
  <si>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</si>
  <si>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</si>
  <si>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</si>
  <si>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</si>
  <si>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</si>
  <si>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</si>
  <si>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</si>
  <si>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</si>
  <si>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</si>
  <si>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</si>
  <si>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</si>
  <si>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</si>
  <si>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</si>
  <si>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</si>
  <si>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</si>
  <si>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</si>
  <si>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</si>
  <si>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</si>
  <si>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</si>
  <si>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</si>
  <si>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</si>
  <si>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</si>
  <si>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</si>
  <si>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</si>
  <si>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</si>
  <si>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</si>
  <si>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</si>
  <si>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</si>
  <si>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</si>
  <si>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</si>
  <si>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</si>
  <si>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</si>
  <si>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</si>
  <si>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</si>
  <si>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</si>
  <si>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</si>
  <si>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</si>
  <si>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</si>
  <si>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</si>
  <si>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</si>
  <si>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</si>
  <si>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</si>
  <si>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</si>
  <si>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</si>
  <si>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</si>
  <si>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</si>
  <si>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</si>
  <si>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</si>
  <si>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</si>
  <si>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</si>
  <si>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</si>
  <si>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</si>
  <si>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</si>
  <si>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</si>
  <si>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</si>
  <si>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</si>
  <si>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</si>
  <si>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</si>
  <si>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</si>
  <si>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</si>
  <si>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</si>
  <si>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</si>
  <si>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</si>
  <si>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</si>
  <si>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</si>
  <si>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</si>
  <si>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</si>
  <si>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</si>
  <si>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</si>
  <si>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</si>
  <si>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Less than Yr 11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</si>
  <si>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</si>
  <si>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</si>
  <si>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</si>
  <si>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</si>
  <si>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</si>
  <si>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</si>
  <si>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</si>
  <si>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</si>
  <si>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</si>
  <si>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</si>
  <si>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</si>
  <si>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</si>
  <si>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</si>
  <si>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</si>
  <si>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</si>
  <si>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</si>
  <si>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</si>
  <si>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</si>
  <si>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</si>
  <si>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</si>
  <si>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</si>
  <si>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</si>
  <si>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</si>
  <si>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</si>
  <si>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</si>
  <si>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</si>
  <si>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</si>
  <si>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</si>
  <si>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</si>
  <si>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</si>
  <si>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</si>
  <si>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</si>
  <si>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</si>
  <si>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</si>
  <si>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</si>
  <si>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</si>
  <si>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</si>
  <si>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</si>
  <si>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</si>
  <si>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</si>
  <si>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</si>
  <si>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</si>
  <si>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</si>
  <si>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</si>
  <si>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</si>
  <si>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</si>
  <si>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</si>
  <si>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</si>
  <si>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</si>
  <si>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</si>
  <si>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</si>
  <si>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</si>
  <si>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</si>
  <si>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</si>
  <si>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</si>
  <si>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</si>
  <si>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</si>
  <si>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</si>
  <si>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</si>
  <si>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</si>
  <si>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</si>
  <si>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</si>
  <si>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</si>
  <si>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</si>
  <si>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</si>
  <si>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</si>
  <si>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</si>
  <si>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</si>
  <si>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</si>
  <si>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</si>
  <si>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</si>
  <si>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</si>
  <si>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</si>
  <si>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</si>
  <si>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</si>
  <si>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</si>
  <si>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</si>
  <si>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</si>
  <si>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</si>
  <si>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Prevalence of Mental Health Conditions by Employment, Education and Sex:
Persons aged 25-64, Victorian Municipalities, 2021</t>
  </si>
  <si>
    <t>From the findings of the 2021 Census</t>
  </si>
  <si>
    <r>
      <t xml:space="preserve">Select municipality here </t>
    </r>
    <r>
      <rPr>
        <b/>
        <sz val="10"/>
        <color theme="4" tint="-0.499984740745262"/>
        <rFont val="Wingdings"/>
        <charset val="2"/>
      </rPr>
      <t>F</t>
    </r>
  </si>
  <si>
    <t>Per cent of persons stated that they had a mental health condition</t>
  </si>
  <si>
    <t>The Prevalence of Mental Health Conditions by Selected Variables: Victoria, 2021</t>
  </si>
  <si>
    <t>Prevalence of Mental Health Conditions by Selected Variables: Victoria, 2021</t>
  </si>
  <si>
    <t>E</t>
  </si>
  <si>
    <t>Scroll to the left for more detailed information</t>
  </si>
  <si>
    <t>Whether has a mental health condition, by age and sex: Victoria, 2021</t>
  </si>
  <si>
    <t>15 to 24</t>
  </si>
  <si>
    <t>25 to 64 years</t>
  </si>
  <si>
    <t>65 or more</t>
  </si>
  <si>
    <t>Has a mental condition</t>
  </si>
  <si>
    <t>Does not have a mental condition</t>
  </si>
  <si>
    <t>Per cent with mental condition</t>
  </si>
  <si>
    <t>Results</t>
  </si>
  <si>
    <t>65+</t>
  </si>
  <si>
    <t>All ages</t>
  </si>
  <si>
    <t>Males</t>
  </si>
  <si>
    <t>Females</t>
  </si>
  <si>
    <t>Persons</t>
  </si>
  <si>
    <t>Whether has a mental health condition, by age, sex and marital status: Victoria, 2021</t>
  </si>
  <si>
    <t>Whether has a mental health condition, by age and marital status: Females, Victoria, 2021</t>
  </si>
  <si>
    <t>Married</t>
  </si>
  <si>
    <t>Has a mental health condition (including depression or anxiety)</t>
  </si>
  <si>
    <t>Does not have a mental health condition (including depression or anxiety)</t>
  </si>
  <si>
    <t>Unmarried</t>
  </si>
  <si>
    <t>Not married</t>
  </si>
  <si>
    <t>Whether has a mental health condition, by age and disability status: Victoria, 2021</t>
  </si>
  <si>
    <t>Whether has a mental health condition, by age, sex and disability status: Victoria, 2021</t>
  </si>
  <si>
    <t>Disabled</t>
  </si>
  <si>
    <t>Whether has a mental health condition, by age and labor force status: Victoria, 2021</t>
  </si>
  <si>
    <t>Not disabled</t>
  </si>
  <si>
    <t>Whether has a mental health condition, by age, sex and labor force status: Victoria, 2021</t>
  </si>
  <si>
    <t>Employed</t>
  </si>
  <si>
    <t>Whether has a mental health condition, by children ever born: Females, Victoria, 2021</t>
  </si>
  <si>
    <t>Not employed</t>
  </si>
  <si>
    <t>Whether has a mental health condition, by whether children ever born: Victoria, 2021</t>
  </si>
  <si>
    <t>Whether has a mental health condition, by sex and membership of same- or opposite-sex couples: Victoria, 2021</t>
  </si>
  <si>
    <t>One or more</t>
  </si>
  <si>
    <t>None</t>
  </si>
  <si>
    <t>15-24 years</t>
  </si>
  <si>
    <t>Whether has a mental health condition, by whether member of same or opposite-sex couple: Victoria, 2021</t>
  </si>
  <si>
    <t>Opposite  sex</t>
  </si>
  <si>
    <t>Same sex</t>
  </si>
  <si>
    <t>Results all ages</t>
  </si>
  <si>
    <t>Opposite sex</t>
  </si>
  <si>
    <t>Results 15-24</t>
  </si>
  <si>
    <t>Indigenous</t>
  </si>
  <si>
    <t>Not indigenous</t>
  </si>
  <si>
    <t>Whether has a mental health condition, by Indigenous status: Victoria, 2021</t>
  </si>
  <si>
    <t>Not Indigenous</t>
  </si>
  <si>
    <t>Whether has a mental health condition, by Indigenous Status: Victoria, 2021</t>
  </si>
  <si>
    <t>Whether has a mental health condition, by Personal Income: Victoria, 2021</t>
  </si>
  <si>
    <t>Negative income</t>
  </si>
  <si>
    <t>Nil income</t>
  </si>
  <si>
    <t>$1-$149 ($1-$7,799)</t>
  </si>
  <si>
    <t>$150-$299 ($7,800-$15,599)</t>
  </si>
  <si>
    <t>$300-$399 ($15,600-$20,799)</t>
  </si>
  <si>
    <t>$400-$499 ($20,800-$25,999)</t>
  </si>
  <si>
    <t>$500-$649 ($26,000-$33,799)</t>
  </si>
  <si>
    <t>$650-$799 ($33,800-$41,599)</t>
  </si>
  <si>
    <t>$800-$999 ($41,600-$51,999)</t>
  </si>
  <si>
    <t>$1,000-$1,249 ($52,000-$64,999)</t>
  </si>
  <si>
    <t>$1,250-$1,499 ($65,000-$77,999)</t>
  </si>
  <si>
    <t>$1,500-$1,749 ($78,000-$90,999)</t>
  </si>
  <si>
    <t>$1,750-$1,999 ($91,000-$103,999)</t>
  </si>
  <si>
    <t>$2,000-$2,999 ($104,000-$155,999)</t>
  </si>
  <si>
    <t>$3,000-$3,499 ($156,000-$181,999)</t>
  </si>
  <si>
    <t>$3,500 or more ($182,000 or more)</t>
  </si>
  <si>
    <t>Not stated</t>
  </si>
  <si>
    <t>Not applicable</t>
  </si>
  <si>
    <t>&lt;650</t>
  </si>
  <si>
    <t>&gt;1000</t>
  </si>
  <si>
    <t>Personal</t>
  </si>
  <si>
    <t>Whether has a mental health condition, by Income: Victoria, 2021</t>
  </si>
  <si>
    <t>Percentage of persons with mental health problems: Victorian LGAs, 2021</t>
  </si>
  <si>
    <t>25-64</t>
  </si>
  <si>
    <t>Yr 11-12</t>
  </si>
  <si>
    <t>Volunteer</t>
  </si>
  <si>
    <t>Not volunteer</t>
  </si>
  <si>
    <t>Members of same-sex couples</t>
  </si>
  <si>
    <t>Highest education: Degree</t>
  </si>
  <si>
    <t>Highest education: Secondary yr 9 or less</t>
  </si>
  <si>
    <t>Lone parents: male</t>
  </si>
  <si>
    <t>Lone parents: female</t>
  </si>
  <si>
    <t>Lone parents: all</t>
  </si>
  <si>
    <t>Lower Incomes: &lt;$650 pw</t>
  </si>
  <si>
    <t>Higher Incomes: &gt;$1,000 pw</t>
  </si>
  <si>
    <t>Bayside</t>
  </si>
  <si>
    <t>Highest educationt: Degree</t>
  </si>
  <si>
    <t>Kingston</t>
  </si>
  <si>
    <t>Latrobe</t>
  </si>
  <si>
    <t>From the findings of the 2021  Census</t>
  </si>
  <si>
    <r>
      <t xml:space="preserve">Select municipality here </t>
    </r>
    <r>
      <rPr>
        <b/>
        <sz val="11"/>
        <color theme="1"/>
        <rFont val="Wingdings"/>
        <charset val="2"/>
      </rPr>
      <t>F</t>
    </r>
  </si>
  <si>
    <r>
      <t>Select characteristic here</t>
    </r>
    <r>
      <rPr>
        <b/>
        <sz val="11"/>
        <color theme="1"/>
        <rFont val="Wingdings"/>
        <charset val="2"/>
      </rPr>
      <t xml:space="preserve"> F</t>
    </r>
  </si>
  <si>
    <t>Prevalence of Mental Health Conditions by Characteristic</t>
  </si>
  <si>
    <t>Prevalence of Mental Health Conditions by category</t>
  </si>
  <si>
    <t>Degree</t>
  </si>
  <si>
    <t>Year 9 education or less</t>
  </si>
  <si>
    <t>Prevalence of Mental Health Conditions: in order of prevalence</t>
  </si>
  <si>
    <t>Prevalence of Mental Health Conditions among Selected Segments of the Community and Municipalities: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</si>
</sst>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theme="4" tint="-0.499984740745262"/>
      <name val="Garamond"/>
      <family val="1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Wingdings"/>
      <charset val="2"/>
    </font>
    <font>
      <b/>
      <sz val="8"/>
      <color theme="4" tint="-0.499984740745262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2"/>
      <color theme="1"/>
      <name val="Wingdings"/>
      <charset val="2"/>
    </font>
    <font>
      <b/>
      <sz val="11"/>
      <color theme="4" tint="-0.49998474074526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4" tint="-0.499984740745262"/>
      <name val="Calibri"/>
      <family val="2"/>
      <scheme val="minor"/>
    </font>
    <font>
      <sz val="15"/>
      <color theme="4" tint="-0.499984740745262"/>
      <name val="Garamond"/>
      <family val="1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rgb="FF003366"/>
      <name val="Garamond"/>
      <family val="1"/>
    </font>
    <font>
      <sz val="10"/>
      <color theme="4" tint="-0.499984740745262"/>
      <name val="Calibri"/>
      <family val="2"/>
      <scheme val="minor"/>
    </font>
    <font>
      <b/>
      <sz val="11"/>
      <color theme="1"/>
      <name val="Wingdings"/>
      <charset val="2"/>
    </font>
    <font>
      <sz val="6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3" fontId="19" fillId="0" borderId="0" xfId="0" applyNumberFormat="1" applyFont="1" applyAlignment="1" applyProtection="1">
      <alignment horizontal="center"/>
      <protection hidden="1"/>
    </xf>
    <xf numFmtId="3" fontId="19" fillId="33" borderId="0" xfId="0" applyNumberFormat="1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1" fontId="18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0" fillId="33" borderId="0" xfId="0" applyFill="1" applyProtection="1">
      <protection hidden="1"/>
    </xf>
    <xf numFmtId="0" fontId="26" fillId="0" borderId="0" xfId="0" applyFont="1" applyProtection="1">
      <protection hidden="1"/>
    </xf>
    <xf numFmtId="0" fontId="27" fillId="34" borderId="0" xfId="0" applyFont="1" applyFill="1" applyProtection="1">
      <protection hidden="1"/>
    </xf>
    <xf numFmtId="0" fontId="16" fillId="34" borderId="0" xfId="0" applyFont="1" applyFill="1" applyProtection="1">
      <protection hidden="1"/>
    </xf>
    <xf numFmtId="0" fontId="19" fillId="34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8" fillId="0" borderId="10" xfId="0" applyNumberFormat="1" applyFont="1" applyBorder="1" applyProtection="1">
      <protection hidden="1"/>
    </xf>
    <xf numFmtId="164" fontId="19" fillId="0" borderId="0" xfId="0" applyNumberFormat="1" applyFont="1" applyAlignment="1" applyProtection="1">
      <alignment horizontal="center"/>
      <protection hidden="1"/>
    </xf>
    <xf numFmtId="0" fontId="29" fillId="33" borderId="0" xfId="0" applyFont="1" applyFill="1" applyProtection="1">
      <protection hidden="1"/>
    </xf>
    <xf numFmtId="0" fontId="19" fillId="33" borderId="0" xfId="0" applyFont="1" applyFill="1" applyAlignment="1" applyProtection="1">
      <alignment horizontal="center"/>
      <protection hidden="1"/>
    </xf>
    <xf numFmtId="0" fontId="18" fillId="33" borderId="10" xfId="0" applyFont="1" applyFill="1" applyBorder="1" applyProtection="1">
      <protection hidden="1"/>
    </xf>
    <xf numFmtId="164" fontId="18" fillId="33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9" fillId="0" borderId="0" xfId="0" applyNumberFormat="1" applyFont="1"/>
    <xf numFmtId="165" fontId="18" fillId="0" borderId="0" xfId="0" applyNumberFormat="1" applyFont="1"/>
    <xf numFmtId="0" fontId="33" fillId="0" borderId="0" xfId="0" applyFont="1" applyProtection="1">
      <protection hidden="1"/>
    </xf>
    <xf numFmtId="0" fontId="34" fillId="0" borderId="0" xfId="0" applyFont="1"/>
    <xf numFmtId="0" fontId="20" fillId="0" borderId="0" xfId="0" applyFont="1"/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4" fontId="20" fillId="0" borderId="0" xfId="0" applyNumberFormat="1" applyFont="1"/>
    <xf numFmtId="0" fontId="36" fillId="0" borderId="0" xfId="0" applyFont="1"/>
    <xf numFmtId="0" fontId="37" fillId="0" borderId="0" xfId="0" applyFont="1" applyProtection="1">
      <protection hidden="1"/>
    </xf>
    <xf numFmtId="164" fontId="18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6" fillId="38" borderId="0" xfId="0" applyFont="1" applyFill="1" applyProtection="1">
      <protection hidden="1"/>
    </xf>
    <xf numFmtId="0" fontId="0" fillId="38" borderId="0" xfId="0" applyFill="1" applyProtection="1">
      <protection hidden="1"/>
    </xf>
    <xf numFmtId="0" fontId="18" fillId="38" borderId="0" xfId="0" applyFont="1" applyFill="1" applyProtection="1">
      <protection hidden="1"/>
    </xf>
    <xf numFmtId="0" fontId="40" fillId="0" borderId="0" xfId="0" applyFont="1" applyProtection="1">
      <protection hidden="1"/>
    </xf>
    <xf numFmtId="164" fontId="21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43" fillId="0" borderId="0" xfId="0" applyFont="1" applyAlignment="1" applyProtection="1">
      <alignment horizontal="left"/>
      <protection hidden="1"/>
    </xf>
    <xf numFmtId="0" fontId="22" fillId="33" borderId="0" xfId="0" applyFont="1" applyFill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 textRotation="90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right"/>
      <protection hidden="1"/>
    </xf>
    <xf numFmtId="0" fontId="19" fillId="35" borderId="0" xfId="0" applyFont="1" applyFill="1" applyAlignment="1" applyProtection="1">
      <alignment horizontal="center"/>
      <protection hidden="1"/>
    </xf>
    <xf numFmtId="0" fontId="19" fillId="36" borderId="0" xfId="0" applyFont="1" applyFill="1" applyAlignment="1" applyProtection="1">
      <alignment horizontal="center"/>
      <protection hidden="1"/>
    </xf>
    <xf numFmtId="0" fontId="19" fillId="37" borderId="0" xfId="0" applyFont="1" applyFill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66"/>
      <color rgb="FFC5EE30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71557425568202"/>
          <c:y val="9.0688062716813719E-2"/>
          <c:w val="0.66804914915181524"/>
          <c:h val="0.881208556147369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74-4521-8333-6ABBACFAD3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74-4521-8333-6ABBACFAD32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74-4521-8333-6ABBACFAD32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374-4521-8333-6ABBACFAD32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374-4521-8333-6ABBACFAD32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374-4521-8333-6ABBACFAD32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374-4521-8333-6ABBACFAD32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374-4521-8333-6ABBACFAD32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374-4521-8333-6ABBACFAD329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374-4521-8333-6ABBACFAD329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374-4521-8333-6ABBACFAD32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374-4521-8333-6ABBACFAD329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374-4521-8333-6ABBACFAD329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374-4521-8333-6ABBACFAD329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374-4521-8333-6ABBACFAD329}"/>
              </c:ext>
            </c:extLst>
          </c:dPt>
          <c:dPt>
            <c:idx val="15"/>
            <c:invertIfNegative val="0"/>
            <c:bubble3D val="0"/>
            <c:spPr>
              <a:solidFill>
                <a:srgbClr val="9900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1374-4521-8333-6ABBACFAD329}"/>
              </c:ext>
            </c:extLst>
          </c:dPt>
          <c:dPt>
            <c:idx val="16"/>
            <c:invertIfNegative val="0"/>
            <c:bubble3D val="0"/>
            <c:spPr>
              <a:solidFill>
                <a:srgbClr val="9900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1374-4521-8333-6ABBACFAD32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1374-4521-8333-6ABBACFAD32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1374-4521-8333-6ABBACFAD329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1374-4521-8333-6ABBACFAD329}"/>
              </c:ext>
            </c:extLst>
          </c:dPt>
          <c:dPt>
            <c:idx val="20"/>
            <c:invertIfNegative val="0"/>
            <c:bubble3D val="0"/>
            <c:spPr>
              <a:solidFill>
                <a:srgbClr val="009999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1374-4521-8333-6ABBACFAD329}"/>
              </c:ext>
            </c:extLst>
          </c:dPt>
          <c:dPt>
            <c:idx val="21"/>
            <c:invertIfNegative val="0"/>
            <c:bubble3D val="0"/>
            <c:spPr>
              <a:solidFill>
                <a:srgbClr val="009999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1374-4521-8333-6ABBACFAD3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'Selected Variables'!$D$7:$D$28</c:f>
              <c:strCache>
                <c:ptCount val="22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  <c:pt idx="3">
                  <c:v>15 to 24</c:v>
                </c:pt>
                <c:pt idx="4">
                  <c:v>25-64</c:v>
                </c:pt>
                <c:pt idx="5">
                  <c:v>65+</c:v>
                </c:pt>
                <c:pt idx="6">
                  <c:v>Indigenous</c:v>
                </c:pt>
                <c:pt idx="7">
                  <c:v>Less than yr 11</c:v>
                </c:pt>
                <c:pt idx="8">
                  <c:v>Yr 11-12</c:v>
                </c:pt>
                <c:pt idx="9">
                  <c:v>Employed</c:v>
                </c:pt>
                <c:pt idx="10">
                  <c:v>Not employed</c:v>
                </c:pt>
                <c:pt idx="11">
                  <c:v>Disabled</c:v>
                </c:pt>
                <c:pt idx="12">
                  <c:v>Volunteer</c:v>
                </c:pt>
                <c:pt idx="13">
                  <c:v>Not volunteer</c:v>
                </c:pt>
                <c:pt idx="14">
                  <c:v>Members of same-sex couples</c:v>
                </c:pt>
                <c:pt idx="15">
                  <c:v>Degree</c:v>
                </c:pt>
                <c:pt idx="16">
                  <c:v>Year 9 education or less</c:v>
                </c:pt>
                <c:pt idx="17">
                  <c:v>Lone parents: male</c:v>
                </c:pt>
                <c:pt idx="18">
                  <c:v>Lone parents: female</c:v>
                </c:pt>
                <c:pt idx="19">
                  <c:v>Lone parents: all</c:v>
                </c:pt>
                <c:pt idx="20">
                  <c:v>Lower Incomes: &lt;$650 pw</c:v>
                </c:pt>
                <c:pt idx="21">
                  <c:v>Higher Incomes: &gt;$1,000 pw</c:v>
                </c:pt>
              </c:strCache>
            </c:strRef>
          </c:cat>
          <c:val>
            <c:numRef>
              <c:f>'Selected Variables'!$E$7:$E$28</c:f>
              <c:numCache>
                <c:formatCode>0.0</c:formatCode>
                <c:ptCount val="22"/>
                <c:pt idx="0">
                  <c:v>10.855535820011841</c:v>
                </c:pt>
                <c:pt idx="1">
                  <c:v>16.129668225088718</c:v>
                </c:pt>
                <c:pt idx="2">
                  <c:v>13.561181191005398</c:v>
                </c:pt>
                <c:pt idx="3">
                  <c:v>16.82279469164715</c:v>
                </c:pt>
                <c:pt idx="4">
                  <c:v>17.585128661177887</c:v>
                </c:pt>
                <c:pt idx="5">
                  <c:v>10.373246151750443</c:v>
                </c:pt>
                <c:pt idx="6">
                  <c:v>19.053876478318003</c:v>
                </c:pt>
                <c:pt idx="7">
                  <c:v>17.028935976304396</c:v>
                </c:pt>
                <c:pt idx="8">
                  <c:v>14.629760641433792</c:v>
                </c:pt>
                <c:pt idx="9">
                  <c:v>11.845330237358102</c:v>
                </c:pt>
                <c:pt idx="10">
                  <c:v>20.266144814090019</c:v>
                </c:pt>
                <c:pt idx="11">
                  <c:v>35.045219638242891</c:v>
                </c:pt>
                <c:pt idx="12">
                  <c:v>15.851324930321562</c:v>
                </c:pt>
                <c:pt idx="13">
                  <c:v>14.277064664567693</c:v>
                </c:pt>
                <c:pt idx="14">
                  <c:v>30.072463768115941</c:v>
                </c:pt>
                <c:pt idx="15">
                  <c:v>12.959381044487428</c:v>
                </c:pt>
                <c:pt idx="16">
                  <c:v>17.49893299189074</c:v>
                </c:pt>
                <c:pt idx="17">
                  <c:v>16.711956521739129</c:v>
                </c:pt>
                <c:pt idx="18">
                  <c:v>27.37944162436548</c:v>
                </c:pt>
                <c:pt idx="19">
                  <c:v>25.430701979943432</c:v>
                </c:pt>
                <c:pt idx="20">
                  <c:v>19.107331079853161</c:v>
                </c:pt>
                <c:pt idx="21">
                  <c:v>9.3745312734363271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374-4521-8333-6ABBACFAD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901997384"/>
        <c:axId val="901997744"/>
      </c:barChart>
      <c:catAx>
        <c:axId val="901997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997744"/>
        <c:crosses val="autoZero"/>
        <c:auto val="1"/>
        <c:lblAlgn val="ctr"/>
        <c:lblOffset val="100"/>
        <c:noMultiLvlLbl val="0"/>
      </c:catAx>
      <c:valAx>
        <c:axId val="90199774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residents who have mental health conditions</a:t>
                </a:r>
              </a:p>
            </c:rich>
          </c:tx>
          <c:layout>
            <c:manualLayout>
              <c:xMode val="edge"/>
              <c:yMode val="edge"/>
              <c:x val="0.27621041119860024"/>
              <c:y val="7.6635016424425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99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97069116360456E-2"/>
          <c:y val="2.2604257801108196E-2"/>
          <c:w val="0.90824737532808397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variables'!$A$148</c:f>
              <c:strCache>
                <c:ptCount val="1"/>
                <c:pt idx="0">
                  <c:v>Same sex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variables'!$B$147:$D$147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'Other variables'!$B$148:$D$148</c:f>
              <c:numCache>
                <c:formatCode>0.0</c:formatCode>
                <c:ptCount val="3"/>
                <c:pt idx="0">
                  <c:v>12.974535957466655</c:v>
                </c:pt>
                <c:pt idx="1">
                  <c:v>20.317427493149975</c:v>
                </c:pt>
                <c:pt idx="2">
                  <c:v>16.460693443185718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16-92B5-D6A87B573853}"/>
            </c:ext>
          </c:extLst>
        </c:ser>
        <c:ser>
          <c:idx val="1"/>
          <c:order val="1"/>
          <c:tx>
            <c:strRef>
              <c:f>'Other variables'!$A$149</c:f>
              <c:strCache>
                <c:ptCount val="1"/>
                <c:pt idx="0">
                  <c:v>Opposite sex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variables'!$B$147:$D$147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'Other variables'!$B$149:$D$149</c:f>
              <c:numCache>
                <c:formatCode>0.0</c:formatCode>
                <c:ptCount val="3"/>
                <c:pt idx="0">
                  <c:v>6.4045356672512392</c:v>
                </c:pt>
                <c:pt idx="1">
                  <c:v>9.868434698866583</c:v>
                </c:pt>
                <c:pt idx="2">
                  <c:v>8.1418314188714742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16-92B5-D6A87B57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067064"/>
        <c:axId val="1161067424"/>
      </c:barChart>
      <c:catAx>
        <c:axId val="116106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067424"/>
        <c:crosses val="autoZero"/>
        <c:auto val="1"/>
        <c:lblAlgn val="ctr"/>
        <c:lblOffset val="100"/>
        <c:noMultiLvlLbl val="0"/>
      </c:catAx>
      <c:valAx>
        <c:axId val="116106742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0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93503937007878"/>
          <c:y val="8.0243875765529354E-2"/>
          <c:w val="0.30905981708908015"/>
          <c:h val="8.60545931463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97069116360456E-2"/>
          <c:y val="2.2604257801108196E-2"/>
          <c:w val="0.90824737532808397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variables'!$A$152</c:f>
              <c:strCache>
                <c:ptCount val="1"/>
                <c:pt idx="0">
                  <c:v>Same sex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variables'!$B$147:$D$147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'Other variables'!$B$152:$D$152</c:f>
              <c:numCache>
                <c:formatCode>0.0</c:formatCode>
                <c:ptCount val="3"/>
                <c:pt idx="0">
                  <c:v>23.439667128987519</c:v>
                </c:pt>
                <c:pt idx="1">
                  <c:v>37.130801687763714</c:v>
                </c:pt>
                <c:pt idx="2">
                  <c:v>31.156381066506889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9-4B35-9247-2649C00BA11A}"/>
            </c:ext>
          </c:extLst>
        </c:ser>
        <c:ser>
          <c:idx val="1"/>
          <c:order val="1"/>
          <c:tx>
            <c:strRef>
              <c:f>'Other variables'!$A$153</c:f>
              <c:strCache>
                <c:ptCount val="1"/>
                <c:pt idx="0">
                  <c:v>Opposite sex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variables'!$B$147:$D$147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'Other variables'!$B$153:$D$153</c:f>
              <c:numCache>
                <c:formatCode>0.0</c:formatCode>
                <c:ptCount val="3"/>
                <c:pt idx="0">
                  <c:v>9.6423580560012425</c:v>
                </c:pt>
                <c:pt idx="1">
                  <c:v>19.997441555534234</c:v>
                </c:pt>
                <c:pt idx="2">
                  <c:v>16.037083160370834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9-4B35-9247-2649C00BA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067064"/>
        <c:axId val="1161067424"/>
      </c:barChart>
      <c:catAx>
        <c:axId val="116106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067424"/>
        <c:crosses val="autoZero"/>
        <c:auto val="1"/>
        <c:lblAlgn val="ctr"/>
        <c:lblOffset val="100"/>
        <c:noMultiLvlLbl val="0"/>
      </c:catAx>
      <c:valAx>
        <c:axId val="116106742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0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93503937007878"/>
          <c:y val="8.0243875765529354E-2"/>
          <c:w val="0.29924081364829397"/>
          <c:h val="7.2533902012248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'Other variables'!$A$179</c:f>
              <c:strCache>
                <c:ptCount val="1"/>
                <c:pt idx="0">
                  <c:v>Not Indigenous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052592036063112E-3"/>
                  <c:y val="9.5617529880478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0-430A-AD5E-20B4E75CC469}"/>
                </c:ext>
              </c:extLst>
            </c:dLbl>
            <c:dLbl>
              <c:idx val="1"/>
              <c:layout>
                <c:manualLayout>
                  <c:x val="3.0052592036062561E-3"/>
                  <c:y val="8.4993359893758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10-430A-AD5E-20B4E75CC469}"/>
                </c:ext>
              </c:extLst>
            </c:dLbl>
            <c:dLbl>
              <c:idx val="2"/>
              <c:layout>
                <c:manualLayout>
                  <c:x val="3.0052592036063112E-3"/>
                  <c:y val="8.4993359893758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10-430A-AD5E-20B4E75CC469}"/>
                </c:ext>
              </c:extLst>
            </c:dLbl>
            <c:dLbl>
              <c:idx val="3"/>
              <c:layout>
                <c:manualLayout>
                  <c:x val="-1.1019156452320835E-16"/>
                  <c:y val="8.4993359893758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10-430A-AD5E-20B4E75CC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variables'!$B$178:$E$178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variables'!$B$179:$E$179</c:f>
              <c:numCache>
                <c:formatCode>0.0</c:formatCode>
                <c:ptCount val="4"/>
                <c:pt idx="0">
                  <c:v>11.350860249669134</c:v>
                </c:pt>
                <c:pt idx="1">
                  <c:v>11.47750732780178</c:v>
                </c:pt>
                <c:pt idx="2">
                  <c:v>9.1084686303750679</c:v>
                </c:pt>
                <c:pt idx="3">
                  <c:v>10.974117310733773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0-430A-AD5E-20B4E75CC469}"/>
            </c:ext>
          </c:extLst>
        </c:ser>
        <c:ser>
          <c:idx val="1"/>
          <c:order val="1"/>
          <c:tx>
            <c:strRef>
              <c:f>'Other variables'!$A$180</c:f>
              <c:strCache>
                <c:ptCount val="1"/>
                <c:pt idx="0">
                  <c:v>Indigenous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052592036063112E-3"/>
                  <c:y val="7.9681274900398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0-430A-AD5E-20B4E75CC469}"/>
                </c:ext>
              </c:extLst>
            </c:dLbl>
            <c:dLbl>
              <c:idx val="1"/>
              <c:layout>
                <c:manualLayout>
                  <c:x val="6.0105184072126224E-3"/>
                  <c:y val="7.436918990703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10-430A-AD5E-20B4E75CC469}"/>
                </c:ext>
              </c:extLst>
            </c:dLbl>
            <c:dLbl>
              <c:idx val="2"/>
              <c:layout>
                <c:manualLayout>
                  <c:x val="6.0105184072126224E-3"/>
                  <c:y val="7.436918990703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10-430A-AD5E-20B4E75CC469}"/>
                </c:ext>
              </c:extLst>
            </c:dLbl>
            <c:dLbl>
              <c:idx val="3"/>
              <c:layout>
                <c:manualLayout>
                  <c:x val="3.0052592036063112E-3"/>
                  <c:y val="7.9681274900398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10-430A-AD5E-20B4E75CC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variables'!$B$178:$E$178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variables'!$B$180:$E$180</c:f>
              <c:numCache>
                <c:formatCode>0.0</c:formatCode>
                <c:ptCount val="4"/>
                <c:pt idx="0">
                  <c:v>24.034680014301038</c:v>
                </c:pt>
                <c:pt idx="1">
                  <c:v>28.527190332326285</c:v>
                </c:pt>
                <c:pt idx="2">
                  <c:v>16.456375838926174</c:v>
                </c:pt>
                <c:pt idx="3">
                  <c:v>26.226656681081341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0-430A-AD5E-20B4E75C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1172808"/>
        <c:axId val="921171168"/>
        <c:axId val="958511344"/>
      </c:bar3DChart>
      <c:catAx>
        <c:axId val="92117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171168"/>
        <c:crosses val="autoZero"/>
        <c:auto val="1"/>
        <c:lblAlgn val="ctr"/>
        <c:lblOffset val="100"/>
        <c:noMultiLvlLbl val="0"/>
      </c:catAx>
      <c:valAx>
        <c:axId val="92117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172808"/>
        <c:crosses val="autoZero"/>
        <c:crossBetween val="between"/>
      </c:valAx>
      <c:serAx>
        <c:axId val="958511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171168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519538682200035E-2"/>
          <c:y val="5.6701007914194371E-2"/>
          <c:w val="0.84053929690015516"/>
          <c:h val="0.8590632928552265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'Other variables'!$F$210</c:f>
              <c:strCache>
                <c:ptCount val="1"/>
                <c:pt idx="0">
                  <c:v>&gt;1000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8.762883041284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4C-9ED8-473423E916F4}"/>
                </c:ext>
              </c:extLst>
            </c:dLbl>
            <c:dLbl>
              <c:idx val="1"/>
              <c:layout>
                <c:manualLayout>
                  <c:x val="0"/>
                  <c:y val="8.247419332973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4C-9ED8-473423E916F4}"/>
                </c:ext>
              </c:extLst>
            </c:dLbl>
            <c:dLbl>
              <c:idx val="2"/>
              <c:layout>
                <c:manualLayout>
                  <c:x val="0"/>
                  <c:y val="9.278346749595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4C-9ED8-473423E91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variables'!$E$211:$E$213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'Other variables'!$F$211:$F$213</c:f>
              <c:numCache>
                <c:formatCode>#,##0.0</c:formatCode>
                <c:ptCount val="3"/>
                <c:pt idx="0">
                  <c:v>6.215094488906777</c:v>
                </c:pt>
                <c:pt idx="1">
                  <c:v>11.127926421404682</c:v>
                </c:pt>
                <c:pt idx="2">
                  <c:v>8.2716244446200022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9-4D4C-9ED8-473423E916F4}"/>
            </c:ext>
          </c:extLst>
        </c:ser>
        <c:ser>
          <c:idx val="1"/>
          <c:order val="1"/>
          <c:tx>
            <c:strRef>
              <c:f>'Other variables'!$G$210</c:f>
              <c:strCache>
                <c:ptCount val="1"/>
                <c:pt idx="0">
                  <c:v>&lt;650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9.2783467495954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4C-9ED8-473423E916F4}"/>
                </c:ext>
              </c:extLst>
            </c:dLbl>
            <c:dLbl>
              <c:idx val="1"/>
              <c:layout>
                <c:manualLayout>
                  <c:x val="-5.4522294565200862E-17"/>
                  <c:y val="9.278346749595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4C-9ED8-473423E916F4}"/>
                </c:ext>
              </c:extLst>
            </c:dLbl>
            <c:dLbl>
              <c:idx val="2"/>
              <c:layout>
                <c:manualLayout>
                  <c:x val="-2.9739776951672862E-3"/>
                  <c:y val="9.278346749595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4C-9ED8-473423E91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variables'!$E$211:$E$213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'Other variables'!$G$211:$G$213</c:f>
              <c:numCache>
                <c:formatCode>#,##0.0</c:formatCode>
                <c:ptCount val="3"/>
                <c:pt idx="0">
                  <c:v>12.215663847989729</c:v>
                </c:pt>
                <c:pt idx="1">
                  <c:v>15.007702823986996</c:v>
                </c:pt>
                <c:pt idx="2">
                  <c:v>13.880874273744121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9-4D4C-9ED8-473423E91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7526136"/>
        <c:axId val="1097527120"/>
        <c:axId val="954040400"/>
      </c:bar3DChart>
      <c:catAx>
        <c:axId val="10975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527120"/>
        <c:crosses val="autoZero"/>
        <c:auto val="1"/>
        <c:lblAlgn val="ctr"/>
        <c:lblOffset val="100"/>
        <c:noMultiLvlLbl val="0"/>
      </c:catAx>
      <c:valAx>
        <c:axId val="10975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526136"/>
        <c:crosses val="autoZero"/>
        <c:crossBetween val="between"/>
      </c:valAx>
      <c:serAx>
        <c:axId val="954040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527120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89195100612421"/>
          <c:y val="9.6856612727892519E-2"/>
          <c:w val="0.6591776027996501"/>
          <c:h val="0.88766151929459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'Selected Variables'!$H$7:$H$28</c:f>
              <c:strCache>
                <c:ptCount val="22"/>
                <c:pt idx="0">
                  <c:v>Disabled</c:v>
                </c:pt>
                <c:pt idx="1">
                  <c:v>Members of same-sex couples</c:v>
                </c:pt>
                <c:pt idx="2">
                  <c:v>Lone parents: female</c:v>
                </c:pt>
                <c:pt idx="3">
                  <c:v>Lone parents: all</c:v>
                </c:pt>
                <c:pt idx="4">
                  <c:v>Not employed</c:v>
                </c:pt>
                <c:pt idx="5">
                  <c:v>Lower Incomes: &lt;$650 pw</c:v>
                </c:pt>
                <c:pt idx="6">
                  <c:v>Indigenous</c:v>
                </c:pt>
                <c:pt idx="7">
                  <c:v>25-64</c:v>
                </c:pt>
                <c:pt idx="8">
                  <c:v>Year 9 education or less</c:v>
                </c:pt>
                <c:pt idx="9">
                  <c:v>Less than yr 11</c:v>
                </c:pt>
                <c:pt idx="10">
                  <c:v>15 to 24</c:v>
                </c:pt>
                <c:pt idx="11">
                  <c:v>Lone parents: male</c:v>
                </c:pt>
                <c:pt idx="12">
                  <c:v>Female</c:v>
                </c:pt>
                <c:pt idx="13">
                  <c:v>Volunteer</c:v>
                </c:pt>
                <c:pt idx="14">
                  <c:v>Yr 11-12</c:v>
                </c:pt>
                <c:pt idx="15">
                  <c:v>Not volunteer</c:v>
                </c:pt>
                <c:pt idx="16">
                  <c:v>Persons</c:v>
                </c:pt>
                <c:pt idx="17">
                  <c:v>Degree</c:v>
                </c:pt>
                <c:pt idx="18">
                  <c:v>Employed</c:v>
                </c:pt>
                <c:pt idx="19">
                  <c:v>Male</c:v>
                </c:pt>
                <c:pt idx="20">
                  <c:v>65+</c:v>
                </c:pt>
                <c:pt idx="21">
                  <c:v>Higher Incomes: &gt;$1,000 pw</c:v>
                </c:pt>
              </c:strCache>
            </c:strRef>
          </c:cat>
          <c:val>
            <c:numRef>
              <c:f>'Selected Variables'!$I$7:$I$28</c:f>
              <c:numCache>
                <c:formatCode>0.0</c:formatCode>
                <c:ptCount val="22"/>
                <c:pt idx="0">
                  <c:v>35.045219638242891</c:v>
                </c:pt>
                <c:pt idx="1">
                  <c:v>30.072463768115941</c:v>
                </c:pt>
                <c:pt idx="2">
                  <c:v>27.37944162436548</c:v>
                </c:pt>
                <c:pt idx="3">
                  <c:v>25.430701979943432</c:v>
                </c:pt>
                <c:pt idx="4">
                  <c:v>20.266144814090019</c:v>
                </c:pt>
                <c:pt idx="5">
                  <c:v>19.107331079853161</c:v>
                </c:pt>
                <c:pt idx="6">
                  <c:v>19.053876478318003</c:v>
                </c:pt>
                <c:pt idx="7">
                  <c:v>17.585128661177887</c:v>
                </c:pt>
                <c:pt idx="8">
                  <c:v>17.49893299189074</c:v>
                </c:pt>
                <c:pt idx="9">
                  <c:v>17.028935976304396</c:v>
                </c:pt>
                <c:pt idx="10">
                  <c:v>16.82279469164715</c:v>
                </c:pt>
                <c:pt idx="11">
                  <c:v>16.711956521739129</c:v>
                </c:pt>
                <c:pt idx="12">
                  <c:v>16.129668225088718</c:v>
                </c:pt>
                <c:pt idx="13">
                  <c:v>15.851324930321562</c:v>
                </c:pt>
                <c:pt idx="14">
                  <c:v>14.629760641433792</c:v>
                </c:pt>
                <c:pt idx="15">
                  <c:v>14.277064664567693</c:v>
                </c:pt>
                <c:pt idx="16">
                  <c:v>13.561181191005398</c:v>
                </c:pt>
                <c:pt idx="17">
                  <c:v>12.959381044487428</c:v>
                </c:pt>
                <c:pt idx="18">
                  <c:v>11.845330237358102</c:v>
                </c:pt>
                <c:pt idx="19">
                  <c:v>10.855535820011841</c:v>
                </c:pt>
                <c:pt idx="20">
                  <c:v>10.373246151750443</c:v>
                </c:pt>
                <c:pt idx="21">
                  <c:v>9.3745312734363271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B-447E-BA81-B26F9296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axId val="699325000"/>
        <c:axId val="895706232"/>
      </c:barChart>
      <c:catAx>
        <c:axId val="699325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06232"/>
        <c:crosses val="autoZero"/>
        <c:auto val="1"/>
        <c:lblAlgn val="ctr"/>
        <c:lblOffset val="100"/>
        <c:noMultiLvlLbl val="0"/>
      </c:catAx>
      <c:valAx>
        <c:axId val="895706232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residents who have mental health conditions</a:t>
                </a:r>
              </a:p>
            </c:rich>
          </c:tx>
          <c:layout>
            <c:manualLayout>
              <c:xMode val="edge"/>
              <c:yMode val="edge"/>
              <c:x val="0.28051181102362205"/>
              <c:y val="6.30343031060783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32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2.685406203404014E-2"/>
          <c:w val="0.74691316710411204"/>
          <c:h val="0.96502051791390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'Selected Variables'!$U$6:$U$84</c:f>
              <c:strCache>
                <c:ptCount val="79"/>
                <c:pt idx="0">
                  <c:v>Buloke</c:v>
                </c:pt>
                <c:pt idx="1">
                  <c:v>Loddon</c:v>
                </c:pt>
                <c:pt idx="2">
                  <c:v>Moira</c:v>
                </c:pt>
                <c:pt idx="3">
                  <c:v>Latrobe</c:v>
                </c:pt>
                <c:pt idx="4">
                  <c:v>Northern Grampians</c:v>
                </c:pt>
                <c:pt idx="5">
                  <c:v>Warrnambool</c:v>
                </c:pt>
                <c:pt idx="6">
                  <c:v>Hindmarsh</c:v>
                </c:pt>
                <c:pt idx="7">
                  <c:v>Central Goldfields</c:v>
                </c:pt>
                <c:pt idx="8">
                  <c:v>Mansfield</c:v>
                </c:pt>
                <c:pt idx="9">
                  <c:v>Southern Grampians</c:v>
                </c:pt>
                <c:pt idx="10">
                  <c:v>East Gippsland</c:v>
                </c:pt>
                <c:pt idx="11">
                  <c:v>Baw Baw</c:v>
                </c:pt>
                <c:pt idx="12">
                  <c:v>Wodonga</c:v>
                </c:pt>
                <c:pt idx="13">
                  <c:v>Greater Bendigo</c:v>
                </c:pt>
                <c:pt idx="14">
                  <c:v>Cardinia</c:v>
                </c:pt>
                <c:pt idx="15">
                  <c:v>Ballarat</c:v>
                </c:pt>
                <c:pt idx="16">
                  <c:v>Moreland</c:v>
                </c:pt>
                <c:pt idx="17">
                  <c:v>Wellington</c:v>
                </c:pt>
                <c:pt idx="18">
                  <c:v>Strathbogie</c:v>
                </c:pt>
                <c:pt idx="19">
                  <c:v>Yarra Ranges</c:v>
                </c:pt>
                <c:pt idx="20">
                  <c:v>Mitchell</c:v>
                </c:pt>
                <c:pt idx="21">
                  <c:v>Wangaratta</c:v>
                </c:pt>
                <c:pt idx="22">
                  <c:v>Benalla</c:v>
                </c:pt>
                <c:pt idx="23">
                  <c:v>Frankston</c:v>
                </c:pt>
                <c:pt idx="24">
                  <c:v>Darebin</c:v>
                </c:pt>
                <c:pt idx="25">
                  <c:v>Greater Geelong</c:v>
                </c:pt>
                <c:pt idx="26">
                  <c:v>Mildura</c:v>
                </c:pt>
                <c:pt idx="27">
                  <c:v>Banyule</c:v>
                </c:pt>
                <c:pt idx="28">
                  <c:v>Bass Coast</c:v>
                </c:pt>
                <c:pt idx="29">
                  <c:v>Alpine</c:v>
                </c:pt>
                <c:pt idx="30">
                  <c:v>Knox</c:v>
                </c:pt>
                <c:pt idx="31">
                  <c:v>Nillumbik</c:v>
                </c:pt>
                <c:pt idx="32">
                  <c:v>Hume</c:v>
                </c:pt>
                <c:pt idx="33">
                  <c:v>Maroondah</c:v>
                </c:pt>
                <c:pt idx="34">
                  <c:v>Towong</c:v>
                </c:pt>
                <c:pt idx="35">
                  <c:v>Pyrenees</c:v>
                </c:pt>
                <c:pt idx="36">
                  <c:v>Moonee Valley</c:v>
                </c:pt>
                <c:pt idx="37">
                  <c:v>Casey</c:v>
                </c:pt>
                <c:pt idx="38">
                  <c:v>Mount Alexander</c:v>
                </c:pt>
                <c:pt idx="39">
                  <c:v>Moyne</c:v>
                </c:pt>
                <c:pt idx="40">
                  <c:v>Macedon Ranges</c:v>
                </c:pt>
                <c:pt idx="41">
                  <c:v>Gannawarra</c:v>
                </c:pt>
                <c:pt idx="42">
                  <c:v>Horsham</c:v>
                </c:pt>
                <c:pt idx="43">
                  <c:v>Melton</c:v>
                </c:pt>
                <c:pt idx="44">
                  <c:v>Corangamite</c:v>
                </c:pt>
                <c:pt idx="45">
                  <c:v>Monash</c:v>
                </c:pt>
                <c:pt idx="46">
                  <c:v>Kingston</c:v>
                </c:pt>
                <c:pt idx="47">
                  <c:v>Maribyrnong</c:v>
                </c:pt>
                <c:pt idx="48">
                  <c:v>Mornington Peninsula</c:v>
                </c:pt>
                <c:pt idx="49">
                  <c:v>Greater Shepparton</c:v>
                </c:pt>
                <c:pt idx="50">
                  <c:v>Hepburn</c:v>
                </c:pt>
                <c:pt idx="51">
                  <c:v>Campaspe</c:v>
                </c:pt>
                <c:pt idx="52">
                  <c:v>South Gippsland</c:v>
                </c:pt>
                <c:pt idx="53">
                  <c:v>Moorabool</c:v>
                </c:pt>
                <c:pt idx="54">
                  <c:v>Yarra</c:v>
                </c:pt>
                <c:pt idx="55">
                  <c:v>Boroondara</c:v>
                </c:pt>
                <c:pt idx="56">
                  <c:v>Wyndham</c:v>
                </c:pt>
                <c:pt idx="57">
                  <c:v>Whittlesea</c:v>
                </c:pt>
                <c:pt idx="58">
                  <c:v>Brimbank</c:v>
                </c:pt>
                <c:pt idx="59">
                  <c:v>Hobsons Bay</c:v>
                </c:pt>
                <c:pt idx="60">
                  <c:v>Swan Hill</c:v>
                </c:pt>
                <c:pt idx="61">
                  <c:v>Indigo</c:v>
                </c:pt>
                <c:pt idx="62">
                  <c:v>Golden Plains</c:v>
                </c:pt>
                <c:pt idx="63">
                  <c:v>Whitehorse</c:v>
                </c:pt>
                <c:pt idx="64">
                  <c:v>Stonnington</c:v>
                </c:pt>
                <c:pt idx="65">
                  <c:v>Murrindindi</c:v>
                </c:pt>
                <c:pt idx="66">
                  <c:v>Colac Otway</c:v>
                </c:pt>
                <c:pt idx="67">
                  <c:v>Glenelg</c:v>
                </c:pt>
                <c:pt idx="68">
                  <c:v>Port Phillip</c:v>
                </c:pt>
                <c:pt idx="69">
                  <c:v>Glen Eira</c:v>
                </c:pt>
                <c:pt idx="70">
                  <c:v>Bayside</c:v>
                </c:pt>
                <c:pt idx="71">
                  <c:v>Surf Coast</c:v>
                </c:pt>
                <c:pt idx="72">
                  <c:v>Melbourne</c:v>
                </c:pt>
                <c:pt idx="73">
                  <c:v>Manningham</c:v>
                </c:pt>
                <c:pt idx="74">
                  <c:v>Greater Dandenong</c:v>
                </c:pt>
                <c:pt idx="75">
                  <c:v>Ararat</c:v>
                </c:pt>
                <c:pt idx="76">
                  <c:v>Yarriambiack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'Selected Variables'!$V$6:$V$84</c:f>
              <c:numCache>
                <c:formatCode>0.0</c:formatCode>
                <c:ptCount val="79"/>
                <c:pt idx="0">
                  <c:v>57.142857142857139</c:v>
                </c:pt>
                <c:pt idx="1">
                  <c:v>33.333333333333329</c:v>
                </c:pt>
                <c:pt idx="2">
                  <c:v>30.508474576271187</c:v>
                </c:pt>
                <c:pt idx="3">
                  <c:v>30.072463768115941</c:v>
                </c:pt>
                <c:pt idx="4">
                  <c:v>29.629629629629626</c:v>
                </c:pt>
                <c:pt idx="5">
                  <c:v>29.411764705882355</c:v>
                </c:pt>
                <c:pt idx="6">
                  <c:v>27.27272727272727</c:v>
                </c:pt>
                <c:pt idx="7">
                  <c:v>25.333333333333336</c:v>
                </c:pt>
                <c:pt idx="8">
                  <c:v>25</c:v>
                </c:pt>
                <c:pt idx="9">
                  <c:v>24</c:v>
                </c:pt>
                <c:pt idx="10">
                  <c:v>23.684210526315788</c:v>
                </c:pt>
                <c:pt idx="11">
                  <c:v>23.46153846153846</c:v>
                </c:pt>
                <c:pt idx="12">
                  <c:v>23.280423280423278</c:v>
                </c:pt>
                <c:pt idx="13">
                  <c:v>22.735346358792185</c:v>
                </c:pt>
                <c:pt idx="14">
                  <c:v>22.485207100591715</c:v>
                </c:pt>
                <c:pt idx="15">
                  <c:v>21.642969984202214</c:v>
                </c:pt>
                <c:pt idx="16">
                  <c:v>21.401273885350321</c:v>
                </c:pt>
                <c:pt idx="17">
                  <c:v>21.301775147928996</c:v>
                </c:pt>
                <c:pt idx="18">
                  <c:v>21.12676056338028</c:v>
                </c:pt>
                <c:pt idx="19">
                  <c:v>20.92675635276532</c:v>
                </c:pt>
                <c:pt idx="20">
                  <c:v>20.81447963800905</c:v>
                </c:pt>
                <c:pt idx="21">
                  <c:v>20.567375886524822</c:v>
                </c:pt>
                <c:pt idx="22">
                  <c:v>20.33898305084746</c:v>
                </c:pt>
                <c:pt idx="23">
                  <c:v>20.300751879699249</c:v>
                </c:pt>
                <c:pt idx="24">
                  <c:v>20.255653883972467</c:v>
                </c:pt>
                <c:pt idx="25">
                  <c:v>20.106524633821572</c:v>
                </c:pt>
                <c:pt idx="26">
                  <c:v>19.909502262443439</c:v>
                </c:pt>
                <c:pt idx="27">
                  <c:v>19.701086956521738</c:v>
                </c:pt>
                <c:pt idx="28">
                  <c:v>19.512195121951219</c:v>
                </c:pt>
                <c:pt idx="29">
                  <c:v>19.230769230769234</c:v>
                </c:pt>
                <c:pt idx="30">
                  <c:v>19.114688128772634</c:v>
                </c:pt>
                <c:pt idx="31">
                  <c:v>18.446601941747574</c:v>
                </c:pt>
                <c:pt idx="32">
                  <c:v>18.444165621079048</c:v>
                </c:pt>
                <c:pt idx="33">
                  <c:v>18.214936247723131</c:v>
                </c:pt>
                <c:pt idx="34">
                  <c:v>18.181818181818183</c:v>
                </c:pt>
                <c:pt idx="35">
                  <c:v>18.181818181818183</c:v>
                </c:pt>
                <c:pt idx="36">
                  <c:v>17.920353982300885</c:v>
                </c:pt>
                <c:pt idx="37">
                  <c:v>17.889087656529519</c:v>
                </c:pt>
                <c:pt idx="38">
                  <c:v>17.763157894736842</c:v>
                </c:pt>
                <c:pt idx="39">
                  <c:v>17.647058823529413</c:v>
                </c:pt>
                <c:pt idx="40">
                  <c:v>17.342342342342342</c:v>
                </c:pt>
                <c:pt idx="41">
                  <c:v>17.142857142857142</c:v>
                </c:pt>
                <c:pt idx="42">
                  <c:v>16.666666666666664</c:v>
                </c:pt>
                <c:pt idx="43">
                  <c:v>16.407599309153714</c:v>
                </c:pt>
                <c:pt idx="44">
                  <c:v>16.279069767441861</c:v>
                </c:pt>
                <c:pt idx="45">
                  <c:v>16.201117318435752</c:v>
                </c:pt>
                <c:pt idx="46">
                  <c:v>16.046511627906977</c:v>
                </c:pt>
                <c:pt idx="47">
                  <c:v>16.010854816824967</c:v>
                </c:pt>
                <c:pt idx="48">
                  <c:v>15.989159891598916</c:v>
                </c:pt>
                <c:pt idx="49">
                  <c:v>15.899581589958158</c:v>
                </c:pt>
                <c:pt idx="50">
                  <c:v>15.873015873015872</c:v>
                </c:pt>
                <c:pt idx="51">
                  <c:v>15.384615384615385</c:v>
                </c:pt>
                <c:pt idx="52">
                  <c:v>15.11627906976744</c:v>
                </c:pt>
                <c:pt idx="53">
                  <c:v>15.104166666666666</c:v>
                </c:pt>
                <c:pt idx="54">
                  <c:v>15.048339638503572</c:v>
                </c:pt>
                <c:pt idx="55">
                  <c:v>14.940239043824702</c:v>
                </c:pt>
                <c:pt idx="56">
                  <c:v>14.65798045602606</c:v>
                </c:pt>
                <c:pt idx="57">
                  <c:v>14.613526570048311</c:v>
                </c:pt>
                <c:pt idx="58">
                  <c:v>14.328808446455504</c:v>
                </c:pt>
                <c:pt idx="59">
                  <c:v>13.612565445026178</c:v>
                </c:pt>
                <c:pt idx="60">
                  <c:v>13.461538461538462</c:v>
                </c:pt>
                <c:pt idx="61">
                  <c:v>13.333333333333334</c:v>
                </c:pt>
                <c:pt idx="62">
                  <c:v>13.28125</c:v>
                </c:pt>
                <c:pt idx="63">
                  <c:v>13.233287858117325</c:v>
                </c:pt>
                <c:pt idx="64">
                  <c:v>12.784090909090908</c:v>
                </c:pt>
                <c:pt idx="65">
                  <c:v>12.76595744680851</c:v>
                </c:pt>
                <c:pt idx="66">
                  <c:v>12.371134020618557</c:v>
                </c:pt>
                <c:pt idx="67">
                  <c:v>12.307692307692308</c:v>
                </c:pt>
                <c:pt idx="68">
                  <c:v>12.245909766980665</c:v>
                </c:pt>
                <c:pt idx="69">
                  <c:v>12.191235059760956</c:v>
                </c:pt>
                <c:pt idx="70">
                  <c:v>11.801242236024844</c:v>
                </c:pt>
                <c:pt idx="71">
                  <c:v>11.76470588235294</c:v>
                </c:pt>
                <c:pt idx="72">
                  <c:v>10.879478827361563</c:v>
                </c:pt>
                <c:pt idx="73">
                  <c:v>10.46770601336303</c:v>
                </c:pt>
                <c:pt idx="74">
                  <c:v>10</c:v>
                </c:pt>
                <c:pt idx="75">
                  <c:v>8.5714285714285712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E-4572-898D-4BDB23D6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077192"/>
        <c:axId val="793075392"/>
      </c:barChart>
      <c:catAx>
        <c:axId val="793077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075392"/>
        <c:crosses val="autoZero"/>
        <c:auto val="1"/>
        <c:lblAlgn val="ctr"/>
        <c:lblOffset val="100"/>
        <c:noMultiLvlLbl val="0"/>
      </c:catAx>
      <c:valAx>
        <c:axId val="793075392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 residents with mental</a:t>
                </a:r>
                <a:r>
                  <a:rPr lang="en-US" baseline="0"/>
                  <a:t> health problems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8044619422572181"/>
              <c:y val="1.97806014629728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077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947521453365916E-2"/>
          <c:y val="2.9136316337148804E-2"/>
          <c:w val="0.86123954491142396"/>
          <c:h val="0.8790986776362725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'Employment Ed &amp; Sex'!$M$8</c:f>
              <c:strCache>
                <c:ptCount val="1"/>
                <c:pt idx="0">
                  <c:v>Yr 11 or 12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5A7-4053-936E-BBDF402A8F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5A7-4053-936E-BBDF402A8F9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5A7-4053-936E-BBDF402A8F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5A7-4053-936E-BBDF402A8F9C}"/>
              </c:ext>
            </c:extLst>
          </c:dPt>
          <c:dLbls>
            <c:dLbl>
              <c:idx val="0"/>
              <c:layout>
                <c:manualLayout>
                  <c:x val="0"/>
                  <c:y val="7.07596253902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A7-4053-936E-BBDF402A8F9C}"/>
                </c:ext>
              </c:extLst>
            </c:dLbl>
            <c:dLbl>
              <c:idx val="1"/>
              <c:layout>
                <c:manualLayout>
                  <c:x val="-5.0925337632079971E-17"/>
                  <c:y val="7.07596253902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A7-4053-936E-BBDF402A8F9C}"/>
                </c:ext>
              </c:extLst>
            </c:dLbl>
            <c:dLbl>
              <c:idx val="2"/>
              <c:layout>
                <c:manualLayout>
                  <c:x val="0"/>
                  <c:y val="6.659729448491155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A7-4053-936E-BBDF402A8F9C}"/>
                </c:ext>
              </c:extLst>
            </c:dLbl>
            <c:dLbl>
              <c:idx val="3"/>
              <c:layout>
                <c:manualLayout>
                  <c:x val="2.7777777777777779E-3"/>
                  <c:y val="7.075962539021851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A7-4053-936E-BBDF402A8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'Employment Ed &amp; Sex'!$L$9:$L$12</c:f>
              <c:strCache>
                <c:ptCount val="4"/>
                <c:pt idx="0">
                  <c:v>Not employed, males</c:v>
                </c:pt>
                <c:pt idx="1">
                  <c:v>Not employed, females</c:v>
                </c:pt>
                <c:pt idx="2">
                  <c:v>Employed, males</c:v>
                </c:pt>
                <c:pt idx="3">
                  <c:v>Employed, females</c:v>
                </c:pt>
              </c:strCache>
            </c:strRef>
          </c:cat>
          <c:val>
            <c:numRef>
              <c:f>'Employment Ed &amp; Sex'!$M$9:$M$12</c:f>
              <c:numCache>
                <c:formatCode>0</c:formatCode>
                <c:ptCount val="4"/>
                <c:pt idx="0">
                  <c:v>15.199859747545583</c:v>
                </c:pt>
                <c:pt idx="1">
                  <c:v>12.924237230030853</c:v>
                </c:pt>
                <c:pt idx="2">
                  <c:v>2.9157400543612551</c:v>
                </c:pt>
                <c:pt idx="3">
                  <c:v>5.6497461928934012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7-4053-936E-BBDF402A8F9C}"/>
            </c:ext>
          </c:extLst>
        </c:ser>
        <c:ser>
          <c:idx val="1"/>
          <c:order val="1"/>
          <c:tx>
            <c:strRef>
              <c:f>'Employment Ed &amp; Sex'!$N$8</c:f>
              <c:strCache>
                <c:ptCount val="1"/>
                <c:pt idx="0">
                  <c:v>Less than Yr 11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A7-4053-936E-BBDF402A8F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5A7-4053-936E-BBDF402A8F9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5A7-4053-936E-BBDF402A8F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5A7-4053-936E-BBDF402A8F9C}"/>
              </c:ext>
            </c:extLst>
          </c:dPt>
          <c:dLbls>
            <c:dLbl>
              <c:idx val="0"/>
              <c:layout>
                <c:manualLayout>
                  <c:x val="0"/>
                  <c:y val="5.8272632674297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A7-4053-936E-BBDF402A8F9C}"/>
                </c:ext>
              </c:extLst>
            </c:dLbl>
            <c:dLbl>
              <c:idx val="1"/>
              <c:layout>
                <c:manualLayout>
                  <c:x val="-5.0925337632079971E-17"/>
                  <c:y val="6.65972944849115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A7-4053-936E-BBDF402A8F9C}"/>
                </c:ext>
              </c:extLst>
            </c:dLbl>
            <c:dLbl>
              <c:idx val="2"/>
              <c:layout>
                <c:manualLayout>
                  <c:x val="0"/>
                  <c:y val="5.827263267429768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A7-4053-936E-BBDF402A8F9C}"/>
                </c:ext>
              </c:extLst>
            </c:dLbl>
            <c:dLbl>
              <c:idx val="3"/>
              <c:layout>
                <c:manualLayout>
                  <c:x val="8.3333333333333332E-3"/>
                  <c:y val="6.659729448491147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A7-4053-936E-BBDF402A8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'Employment Ed &amp; Sex'!$L$9:$L$12</c:f>
              <c:strCache>
                <c:ptCount val="4"/>
                <c:pt idx="0">
                  <c:v>Not employed, males</c:v>
                </c:pt>
                <c:pt idx="1">
                  <c:v>Not employed, females</c:v>
                </c:pt>
                <c:pt idx="2">
                  <c:v>Employed, males</c:v>
                </c:pt>
                <c:pt idx="3">
                  <c:v>Employed, females</c:v>
                </c:pt>
              </c:strCache>
            </c:strRef>
          </c:cat>
          <c:val>
            <c:numRef>
              <c:f>'Employment Ed &amp; Sex'!$N$9:$N$12</c:f>
              <c:numCache>
                <c:formatCode>0</c:formatCode>
                <c:ptCount val="4"/>
                <c:pt idx="0">
                  <c:v>19.151884700665189</c:v>
                </c:pt>
                <c:pt idx="1">
                  <c:v>16.678584197354308</c:v>
                </c:pt>
                <c:pt idx="2">
                  <c:v>3.6523125996810206</c:v>
                </c:pt>
                <c:pt idx="3">
                  <c:v>4.9457815392753242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7-4053-936E-BBDF402A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9327880"/>
        <c:axId val="1019330832"/>
        <c:axId val="665419368"/>
      </c:bar3DChart>
      <c:catAx>
        <c:axId val="101932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330832"/>
        <c:crosses val="autoZero"/>
        <c:auto val="1"/>
        <c:lblAlgn val="ctr"/>
        <c:lblOffset val="100"/>
        <c:noMultiLvlLbl val="0"/>
      </c:catAx>
      <c:valAx>
        <c:axId val="10193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327880"/>
        <c:crosses val="autoZero"/>
        <c:crossBetween val="between"/>
      </c:valAx>
      <c:serAx>
        <c:axId val="665419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33083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212523325730876E-2"/>
          <c:y val="6.1302634916260687E-2"/>
          <c:w val="0.82255608710969963"/>
          <c:h val="0.8476254334407847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'Other variables'!$A$16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6760323584989944E-3"/>
                  <c:y val="7.802153534796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F-4696-9BD0-F8B8C87DEB5B}"/>
                </c:ext>
              </c:extLst>
            </c:dLbl>
            <c:dLbl>
              <c:idx val="1"/>
              <c:layout>
                <c:manualLayout>
                  <c:x val="2.6760323584989454E-3"/>
                  <c:y val="0.105886369400813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F-4696-9BD0-F8B8C87DEB5B}"/>
                </c:ext>
              </c:extLst>
            </c:dLbl>
            <c:dLbl>
              <c:idx val="2"/>
              <c:layout>
                <c:manualLayout>
                  <c:x val="5.3520647169978909E-3"/>
                  <c:y val="8.91674689691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1F-4696-9BD0-F8B8C87DEB5B}"/>
                </c:ext>
              </c:extLst>
            </c:dLbl>
            <c:dLbl>
              <c:idx val="3"/>
              <c:layout>
                <c:manualLayout>
                  <c:x val="0"/>
                  <c:y val="0.10031340259024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1F-4696-9BD0-F8B8C87D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variables'!$B$15:$E$15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variables'!$B$16:$E$16</c:f>
              <c:numCache>
                <c:formatCode>0.0</c:formatCode>
                <c:ptCount val="4"/>
                <c:pt idx="0">
                  <c:v>7.6704654569796595</c:v>
                </c:pt>
                <c:pt idx="1">
                  <c:v>9.1638468673041853</c:v>
                </c:pt>
                <c:pt idx="2">
                  <c:v>7.5790847484550117</c:v>
                </c:pt>
                <c:pt idx="3">
                  <c:v>8.627896756167825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1F-4696-9BD0-F8B8C87DEB5B}"/>
            </c:ext>
          </c:extLst>
        </c:ser>
        <c:ser>
          <c:idx val="1"/>
          <c:order val="1"/>
          <c:tx>
            <c:strRef>
              <c:f>'Other variables'!$A$17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9060026493535725E-17"/>
                  <c:y val="8.9167468969106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1F-4696-9BD0-F8B8C87DEB5B}"/>
                </c:ext>
              </c:extLst>
            </c:dLbl>
            <c:dLbl>
              <c:idx val="1"/>
              <c:layout>
                <c:manualLayout>
                  <c:x val="2.6760323584989454E-3"/>
                  <c:y val="7.802153534796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1F-4696-9BD0-F8B8C87DEB5B}"/>
                </c:ext>
              </c:extLst>
            </c:dLbl>
            <c:dLbl>
              <c:idx val="2"/>
              <c:layout>
                <c:manualLayout>
                  <c:x val="2.6760323584989944E-3"/>
                  <c:y val="9.4740435779675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1F-4696-9BD0-F8B8C87DEB5B}"/>
                </c:ext>
              </c:extLst>
            </c:dLbl>
            <c:dLbl>
              <c:idx val="3"/>
              <c:layout>
                <c:manualLayout>
                  <c:x val="2.6760323584988964E-3"/>
                  <c:y val="0.11145933621138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1F-4696-9BD0-F8B8C87D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variables'!$B$15:$E$15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variables'!$B$17:$E$17</c:f>
              <c:numCache>
                <c:formatCode>0.0</c:formatCode>
                <c:ptCount val="4"/>
                <c:pt idx="0">
                  <c:v>15.611262749604943</c:v>
                </c:pt>
                <c:pt idx="1">
                  <c:v>13.976331778057855</c:v>
                </c:pt>
                <c:pt idx="2">
                  <c:v>10.507344227960425</c:v>
                </c:pt>
                <c:pt idx="3">
                  <c:v>13.456532891610603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1F-4696-9BD0-F8B8C87DEB5B}"/>
            </c:ext>
          </c:extLst>
        </c:ser>
        <c:ser>
          <c:idx val="2"/>
          <c:order val="2"/>
          <c:tx>
            <c:strRef>
              <c:f>'Other variables'!$A$18</c:f>
              <c:strCache>
                <c:ptCount val="1"/>
                <c:pt idx="0">
                  <c:v>Persons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732226509492963E-2"/>
                  <c:y val="8.3594502158537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F-4696-9BD0-F8B8C87DEB5B}"/>
                </c:ext>
              </c:extLst>
            </c:dLbl>
            <c:dLbl>
              <c:idx val="1"/>
              <c:layout>
                <c:manualLayout>
                  <c:x val="2.1408258867991858E-2"/>
                  <c:y val="9.4740435779675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F-4696-9BD0-F8B8C87DEB5B}"/>
                </c:ext>
              </c:extLst>
            </c:dLbl>
            <c:dLbl>
              <c:idx val="2"/>
              <c:layout>
                <c:manualLayout>
                  <c:x val="1.6056194150993967E-2"/>
                  <c:y val="8.9167468969106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1F-4696-9BD0-F8B8C87DEB5B}"/>
                </c:ext>
              </c:extLst>
            </c:dLbl>
            <c:dLbl>
              <c:idx val="3"/>
              <c:layout>
                <c:manualLayout>
                  <c:x val="1.873222650949306E-2"/>
                  <c:y val="9.474043577967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1F-4696-9BD0-F8B8C87DE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variables'!$B$15:$E$15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variables'!$B$18:$E$18</c:f>
              <c:numCache>
                <c:formatCode>0.0</c:formatCode>
                <c:ptCount val="4"/>
                <c:pt idx="0">
                  <c:v>11.549175991119256</c:v>
                </c:pt>
                <c:pt idx="1">
                  <c:v>11.631566810223937</c:v>
                </c:pt>
                <c:pt idx="2">
                  <c:v>9.1570189028525046</c:v>
                </c:pt>
                <c:pt idx="3">
                  <c:v>11.112785104710328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1F-4696-9BD0-F8B8C87DE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0083880"/>
        <c:axId val="950084960"/>
        <c:axId val="953187920"/>
      </c:bar3DChart>
      <c:catAx>
        <c:axId val="95008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84960"/>
        <c:crosses val="autoZero"/>
        <c:auto val="1"/>
        <c:lblAlgn val="ctr"/>
        <c:lblOffset val="100"/>
        <c:noMultiLvlLbl val="0"/>
      </c:catAx>
      <c:valAx>
        <c:axId val="95008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83880"/>
        <c:crosses val="autoZero"/>
        <c:crossBetween val="between"/>
      </c:valAx>
      <c:serAx>
        <c:axId val="953187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84960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382776225813563E-2"/>
          <c:y val="5.7799665614246605E-2"/>
          <c:w val="0.81425803669346741"/>
          <c:h val="0.8300598807845693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'Other variables'!$G$32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086503200686248E-3"/>
                  <c:y val="9.4581271005130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31-4C83-8D50-AE3EB377494E}"/>
                </c:ext>
              </c:extLst>
            </c:dLbl>
            <c:dLbl>
              <c:idx val="1"/>
              <c:layout>
                <c:manualLayout>
                  <c:x val="-4.965801554762503E-17"/>
                  <c:y val="8.4072240893449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1-4C83-8D50-AE3EB377494E}"/>
                </c:ext>
              </c:extLst>
            </c:dLbl>
            <c:dLbl>
              <c:idx val="2"/>
              <c:layout>
                <c:manualLayout>
                  <c:x val="2.7086503200686248E-3"/>
                  <c:y val="9.4581271005130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31-4C83-8D50-AE3EB377494E}"/>
                </c:ext>
              </c:extLst>
            </c:dLbl>
            <c:dLbl>
              <c:idx val="3"/>
              <c:layout>
                <c:manualLayout>
                  <c:x val="-9.931603109525006E-17"/>
                  <c:y val="9.983578606097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31-4C83-8D50-AE3EB3774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variables'!$H$31:$K$31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variables'!$H$32:$K$32</c:f>
              <c:numCache>
                <c:formatCode>0.0</c:formatCode>
                <c:ptCount val="4"/>
                <c:pt idx="0">
                  <c:v>6.6139468008626885</c:v>
                </c:pt>
                <c:pt idx="1">
                  <c:v>8.7457056987113742</c:v>
                </c:pt>
                <c:pt idx="2">
                  <c:v>7.4435940649433023</c:v>
                </c:pt>
                <c:pt idx="3">
                  <c:v>8.4338071587600627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1-4C83-8D50-AE3EB377494E}"/>
            </c:ext>
          </c:extLst>
        </c:ser>
        <c:ser>
          <c:idx val="1"/>
          <c:order val="1"/>
          <c:tx>
            <c:strRef>
              <c:f>'Other variables'!$G$33</c:f>
              <c:strCache>
                <c:ptCount val="1"/>
                <c:pt idx="0">
                  <c:v>Unmarried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7.881772583760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31-4C83-8D50-AE3EB377494E}"/>
                </c:ext>
              </c:extLst>
            </c:dLbl>
            <c:dLbl>
              <c:idx val="1"/>
              <c:layout>
                <c:manualLayout>
                  <c:x val="0"/>
                  <c:y val="0.105090301116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31-4C83-8D50-AE3EB377494E}"/>
                </c:ext>
              </c:extLst>
            </c:dLbl>
            <c:dLbl>
              <c:idx val="2"/>
              <c:layout>
                <c:manualLayout>
                  <c:x val="0"/>
                  <c:y val="8.4072240893449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1-4C83-8D50-AE3EB377494E}"/>
                </c:ext>
              </c:extLst>
            </c:dLbl>
            <c:dLbl>
              <c:idx val="3"/>
              <c:layout>
                <c:manualLayout>
                  <c:x val="5.4173006401371506E-3"/>
                  <c:y val="0.105090301116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1-4C83-8D50-AE3EB37749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variables'!$H$31:$K$31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variables'!$H$33:$K$33</c:f>
              <c:numCache>
                <c:formatCode>0.0</c:formatCode>
                <c:ptCount val="4"/>
                <c:pt idx="0">
                  <c:v>15.832916310971124</c:v>
                </c:pt>
                <c:pt idx="1">
                  <c:v>20.183405776976343</c:v>
                </c:pt>
                <c:pt idx="2">
                  <c:v>13.443255341964921</c:v>
                </c:pt>
                <c:pt idx="3">
                  <c:v>17.738002529662964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31-4C83-8D50-AE3EB3774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6713776"/>
        <c:axId val="986714136"/>
        <c:axId val="991075600"/>
      </c:bar3DChart>
      <c:catAx>
        <c:axId val="98671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714136"/>
        <c:crosses val="autoZero"/>
        <c:auto val="1"/>
        <c:lblAlgn val="ctr"/>
        <c:lblOffset val="100"/>
        <c:noMultiLvlLbl val="0"/>
      </c:catAx>
      <c:valAx>
        <c:axId val="98671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713776"/>
        <c:crosses val="autoZero"/>
        <c:crossBetween val="between"/>
      </c:valAx>
      <c:serAx>
        <c:axId val="991075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71413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97069116360456E-2"/>
          <c:y val="2.7777777777777776E-2"/>
          <c:w val="0.79301749781277342"/>
          <c:h val="0.896566054243219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'Other variables'!$A$71</c:f>
              <c:strCache>
                <c:ptCount val="1"/>
                <c:pt idx="0">
                  <c:v>Not disabled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114041230422632E-3"/>
                  <c:y val="7.3868846928626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F-460B-B6A4-B50F7821DD46}"/>
                </c:ext>
              </c:extLst>
            </c:dLbl>
            <c:dLbl>
              <c:idx val="1"/>
              <c:layout>
                <c:manualLayout>
                  <c:x val="-4.9708501352258286E-17"/>
                  <c:y val="7.3868846928626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F-460B-B6A4-B50F7821DD46}"/>
                </c:ext>
              </c:extLst>
            </c:dLbl>
            <c:dLbl>
              <c:idx val="2"/>
              <c:layout>
                <c:manualLayout>
                  <c:x val="0"/>
                  <c:y val="7.386884692862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F-460B-B6A4-B50F7821DD46}"/>
                </c:ext>
              </c:extLst>
            </c:dLbl>
            <c:dLbl>
              <c:idx val="3"/>
              <c:layout>
                <c:manualLayout>
                  <c:x val="2.711404123042238E-3"/>
                  <c:y val="7.8793436723868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F-460B-B6A4-B50F7821DD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variables'!$B$70:$E$70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variables'!$B$71:$E$71</c:f>
              <c:numCache>
                <c:formatCode>0.0</c:formatCode>
                <c:ptCount val="4"/>
                <c:pt idx="0">
                  <c:v>10.497872092345361</c:v>
                </c:pt>
                <c:pt idx="1">
                  <c:v>10.424359393826084</c:v>
                </c:pt>
                <c:pt idx="2">
                  <c:v>5.9349243527252007</c:v>
                </c:pt>
                <c:pt idx="3">
                  <c:v>9.6573168387317079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1F-460B-B6A4-B50F7821DD46}"/>
            </c:ext>
          </c:extLst>
        </c:ser>
        <c:ser>
          <c:idx val="1"/>
          <c:order val="1"/>
          <c:tx>
            <c:strRef>
              <c:f>'Other variables'!$A$72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4854250676129143E-17"/>
                  <c:y val="8.864261631435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F-460B-B6A4-B50F7821DD46}"/>
                </c:ext>
              </c:extLst>
            </c:dLbl>
            <c:dLbl>
              <c:idx val="1"/>
              <c:layout>
                <c:manualLayout>
                  <c:x val="2.711404123042238E-3"/>
                  <c:y val="8.864261631435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1F-460B-B6A4-B50F7821DD46}"/>
                </c:ext>
              </c:extLst>
            </c:dLbl>
            <c:dLbl>
              <c:idx val="2"/>
              <c:layout>
                <c:manualLayout>
                  <c:x val="2.711404123042238E-3"/>
                  <c:y val="8.3718026519109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1F-460B-B6A4-B50F7821DD46}"/>
                </c:ext>
              </c:extLst>
            </c:dLbl>
            <c:dLbl>
              <c:idx val="3"/>
              <c:layout>
                <c:manualLayout>
                  <c:x val="2.711404123042238E-3"/>
                  <c:y val="8.371802651910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1F-460B-B6A4-B50F7821DD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variables'!$B$70:$E$70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variables'!$B$72:$E$72</c:f>
              <c:numCache>
                <c:formatCode>0.0</c:formatCode>
                <c:ptCount val="4"/>
                <c:pt idx="0">
                  <c:v>45.524677014592434</c:v>
                </c:pt>
                <c:pt idx="1">
                  <c:v>46.72197605354954</c:v>
                </c:pt>
                <c:pt idx="2">
                  <c:v>21.063978948985866</c:v>
                </c:pt>
                <c:pt idx="3">
                  <c:v>30.734782233259189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1F-460B-B6A4-B50F7821D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119816"/>
        <c:axId val="1161120176"/>
        <c:axId val="1072571088"/>
      </c:bar3DChart>
      <c:catAx>
        <c:axId val="116111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20176"/>
        <c:crosses val="autoZero"/>
        <c:auto val="1"/>
        <c:lblAlgn val="ctr"/>
        <c:lblOffset val="100"/>
        <c:noMultiLvlLbl val="0"/>
      </c:catAx>
      <c:valAx>
        <c:axId val="116112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19816"/>
        <c:crosses val="autoZero"/>
        <c:crossBetween val="between"/>
      </c:valAx>
      <c:serAx>
        <c:axId val="107257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2017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97069116360456E-2"/>
          <c:y val="2.7777777777777776E-2"/>
          <c:w val="0.79301749781277342"/>
          <c:h val="0.896566054243219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'Other variables'!$A$97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114041230422632E-3"/>
                  <c:y val="7.3868846928626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CB-43F9-8A24-132EA8BE613B}"/>
                </c:ext>
              </c:extLst>
            </c:dLbl>
            <c:dLbl>
              <c:idx val="1"/>
              <c:layout>
                <c:manualLayout>
                  <c:x val="-4.9708501352258286E-17"/>
                  <c:y val="7.3868846928626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CB-43F9-8A24-132EA8BE613B}"/>
                </c:ext>
              </c:extLst>
            </c:dLbl>
            <c:dLbl>
              <c:idx val="2"/>
              <c:layout>
                <c:manualLayout>
                  <c:x val="0"/>
                  <c:y val="7.386884692862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CB-43F9-8A24-132EA8BE613B}"/>
                </c:ext>
              </c:extLst>
            </c:dLbl>
            <c:dLbl>
              <c:idx val="3"/>
              <c:layout>
                <c:manualLayout>
                  <c:x val="2.711404123042238E-3"/>
                  <c:y val="7.8793436723868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CB-43F9-8A24-132EA8BE6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variables'!$B$70:$E$70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variables'!$B$97:$E$97</c:f>
              <c:numCache>
                <c:formatCode>0.0</c:formatCode>
                <c:ptCount val="4"/>
                <c:pt idx="0">
                  <c:v>10.828123739135801</c:v>
                </c:pt>
                <c:pt idx="1">
                  <c:v>9.1482649842271293</c:v>
                </c:pt>
                <c:pt idx="2">
                  <c:v>4.4275099760032086</c:v>
                </c:pt>
                <c:pt idx="3">
                  <c:v>9.1527301099667202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CB-43F9-8A24-132EA8BE613B}"/>
            </c:ext>
          </c:extLst>
        </c:ser>
        <c:ser>
          <c:idx val="1"/>
          <c:order val="1"/>
          <c:tx>
            <c:strRef>
              <c:f>'Other variables'!$A$98</c:f>
              <c:strCache>
                <c:ptCount val="1"/>
                <c:pt idx="0">
                  <c:v>Not employed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4854250676129143E-17"/>
                  <c:y val="8.864261631435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CB-43F9-8A24-132EA8BE613B}"/>
                </c:ext>
              </c:extLst>
            </c:dLbl>
            <c:dLbl>
              <c:idx val="1"/>
              <c:layout>
                <c:manualLayout>
                  <c:x val="2.711404123042238E-3"/>
                  <c:y val="8.864261631435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CB-43F9-8A24-132EA8BE613B}"/>
                </c:ext>
              </c:extLst>
            </c:dLbl>
            <c:dLbl>
              <c:idx val="2"/>
              <c:layout>
                <c:manualLayout>
                  <c:x val="2.711404123042238E-3"/>
                  <c:y val="8.3718026519109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CB-43F9-8A24-132EA8BE613B}"/>
                </c:ext>
              </c:extLst>
            </c:dLbl>
            <c:dLbl>
              <c:idx val="3"/>
              <c:layout>
                <c:manualLayout>
                  <c:x val="2.711404123042238E-3"/>
                  <c:y val="8.371802651910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CB-43F9-8A24-132EA8BE6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variables'!$B$70:$E$70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variables'!$B$98:$E$98</c:f>
              <c:numCache>
                <c:formatCode>0.0</c:formatCode>
                <c:ptCount val="4"/>
                <c:pt idx="0">
                  <c:v>12.632210246792461</c:v>
                </c:pt>
                <c:pt idx="1">
                  <c:v>20.641314460249184</c:v>
                </c:pt>
                <c:pt idx="2">
                  <c:v>9.8119885506609492</c:v>
                </c:pt>
                <c:pt idx="3">
                  <c:v>14.367440959124977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CB-43F9-8A24-132EA8BE6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119816"/>
        <c:axId val="1161120176"/>
        <c:axId val="1072571088"/>
      </c:bar3DChart>
      <c:catAx>
        <c:axId val="116111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20176"/>
        <c:crosses val="autoZero"/>
        <c:auto val="1"/>
        <c:lblAlgn val="ctr"/>
        <c:lblOffset val="100"/>
        <c:noMultiLvlLbl val="0"/>
      </c:catAx>
      <c:valAx>
        <c:axId val="116112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19816"/>
        <c:crosses val="autoZero"/>
        <c:crossBetween val="between"/>
      </c:valAx>
      <c:serAx>
        <c:axId val="107257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2017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97069116360456E-2"/>
          <c:y val="2.7777777777777776E-2"/>
          <c:w val="0.79301749781277342"/>
          <c:h val="0.8965660542432195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'Other variables'!$A$122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114041230422632E-3"/>
                  <c:y val="7.3868846928626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D-4AE1-B5FB-F793D7D4A26B}"/>
                </c:ext>
              </c:extLst>
            </c:dLbl>
            <c:dLbl>
              <c:idx val="1"/>
              <c:layout>
                <c:manualLayout>
                  <c:x val="-4.9708501352258286E-17"/>
                  <c:y val="7.3868846928626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D-4AE1-B5FB-F793D7D4A26B}"/>
                </c:ext>
              </c:extLst>
            </c:dLbl>
            <c:dLbl>
              <c:idx val="2"/>
              <c:layout>
                <c:manualLayout>
                  <c:x val="0"/>
                  <c:y val="7.386884692862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D-4AE1-B5FB-F793D7D4A26B}"/>
                </c:ext>
              </c:extLst>
            </c:dLbl>
            <c:dLbl>
              <c:idx val="3"/>
              <c:layout>
                <c:manualLayout>
                  <c:x val="2.711404123042238E-3"/>
                  <c:y val="7.8793436723868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D-4AE1-B5FB-F793D7D4A2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variables'!$B$70:$E$70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variables'!$B$122:$E$122</c:f>
              <c:numCache>
                <c:formatCode>0.0</c:formatCode>
                <c:ptCount val="4"/>
                <c:pt idx="0">
                  <c:v>15.292317752512322</c:v>
                </c:pt>
                <c:pt idx="1">
                  <c:v>17.224926118576697</c:v>
                </c:pt>
                <c:pt idx="2">
                  <c:v>11.683097471776117</c:v>
                </c:pt>
                <c:pt idx="3">
                  <c:v>16.19345499840875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FD-4AE1-B5FB-F793D7D4A26B}"/>
            </c:ext>
          </c:extLst>
        </c:ser>
        <c:ser>
          <c:idx val="1"/>
          <c:order val="1"/>
          <c:tx>
            <c:strRef>
              <c:f>'Other variables'!$A$123</c:f>
              <c:strCache>
                <c:ptCount val="1"/>
                <c:pt idx="0">
                  <c:v>One or more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4854250676129143E-17"/>
                  <c:y val="8.864261631435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FD-4AE1-B5FB-F793D7D4A26B}"/>
                </c:ext>
              </c:extLst>
            </c:dLbl>
            <c:dLbl>
              <c:idx val="1"/>
              <c:layout>
                <c:manualLayout>
                  <c:x val="2.711404123042238E-3"/>
                  <c:y val="8.8642616314351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FD-4AE1-B5FB-F793D7D4A26B}"/>
                </c:ext>
              </c:extLst>
            </c:dLbl>
            <c:dLbl>
              <c:idx val="2"/>
              <c:layout>
                <c:manualLayout>
                  <c:x val="2.711404123042238E-3"/>
                  <c:y val="8.3718026519109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FD-4AE1-B5FB-F793D7D4A26B}"/>
                </c:ext>
              </c:extLst>
            </c:dLbl>
            <c:dLbl>
              <c:idx val="3"/>
              <c:layout>
                <c:manualLayout>
                  <c:x val="2.711404123042238E-3"/>
                  <c:y val="8.371802651910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FD-4AE1-B5FB-F793D7D4A2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'Other variables'!$B$70:$E$70</c:f>
              <c:strCache>
                <c:ptCount val="4"/>
                <c:pt idx="0">
                  <c:v>15 to 24</c:v>
                </c:pt>
                <c:pt idx="1">
                  <c:v>25 to 64</c:v>
                </c:pt>
                <c:pt idx="2">
                  <c:v>65+</c:v>
                </c:pt>
                <c:pt idx="3">
                  <c:v>All ages</c:v>
                </c:pt>
              </c:strCache>
            </c:strRef>
          </c:cat>
          <c:val>
            <c:numRef>
              <c:f>'Other variables'!$B$123:$E$123</c:f>
              <c:numCache>
                <c:formatCode>0.0</c:formatCode>
                <c:ptCount val="4"/>
                <c:pt idx="0">
                  <c:v>22.947023062819646</c:v>
                </c:pt>
                <c:pt idx="1">
                  <c:v>12.429629616435209</c:v>
                </c:pt>
                <c:pt idx="2">
                  <c:v>10.136282080136978</c:v>
                </c:pt>
                <c:pt idx="3">
                  <c:v>11.819426839298291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D-4AE1-B5FB-F793D7D4A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119816"/>
        <c:axId val="1161120176"/>
        <c:axId val="1072571088"/>
      </c:bar3DChart>
      <c:catAx>
        <c:axId val="116111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20176"/>
        <c:crosses val="autoZero"/>
        <c:auto val="1"/>
        <c:lblAlgn val="ctr"/>
        <c:lblOffset val="100"/>
        <c:noMultiLvlLbl val="0"/>
      </c:catAx>
      <c:valAx>
        <c:axId val="116112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19816"/>
        <c:crosses val="autoZero"/>
        <c:crossBetween val="between"/>
      </c:valAx>
      <c:serAx>
        <c:axId val="107257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2017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9" fmlaLink="$E$4" fmlaRange="Data_Sheet!$B$4:$B$83" sel="37" val="10"/>
</file>

<file path=xl/ctrlProps/ctrlProp2.xml><?xml version="1.0" encoding="utf-8"?>
<formControlPr xmlns="http://schemas.microsoft.com/office/spreadsheetml/2009/9/main" objectType="Drop" dropLines="22" dropStyle="combo" dx="39" fmlaLink="$S$4" fmlaRange="$Z$5:$Z$26" sel="15" val="0"/>
</file>

<file path=xl/ctrlProps/ctrlProp3.xml><?xml version="1.0" encoding="utf-8"?>
<formControlPr xmlns="http://schemas.microsoft.com/office/spreadsheetml/2009/9/main" objectType="Drop" dropLines="40" dropStyle="combo" dx="31" fmlaLink="$Q$4" fmlaRange="$X$4:$X$83" sel="26" val="2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1709738</xdr:colOff>
          <xdr:row>2</xdr:row>
          <xdr:rowOff>152400</xdr:rowOff>
        </xdr:from>
        <xdr:to>
          <xdr:col>5</xdr:col>
          <xdr:colOff>14288</xdr:colOff>
          <xdr:row>4</xdr:row>
          <xdr:rowOff>42863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33338</xdr:colOff>
      <xdr:row>5</xdr:row>
      <xdr:rowOff>19049</xdr:rowOff>
    </xdr:from>
    <xdr:to>
      <xdr:col>6</xdr:col>
      <xdr:colOff>90486</xdr:colOff>
      <xdr:row>34</xdr:row>
      <xdr:rowOff>5292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90487</xdr:colOff>
      <xdr:row>5</xdr:row>
      <xdr:rowOff>528</xdr:rowOff>
    </xdr:from>
    <xdr:to>
      <xdr:col>13</xdr:col>
      <xdr:colOff>638174</xdr:colOff>
      <xdr:row>33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</xdr:row>
          <xdr:rowOff>152400</xdr:rowOff>
        </xdr:from>
        <xdr:to>
          <xdr:col>21</xdr:col>
          <xdr:colOff>280988</xdr:colOff>
          <xdr:row>4</xdr:row>
          <xdr:rowOff>38100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7143</xdr:colOff>
      <xdr:row>4</xdr:row>
      <xdr:rowOff>219075</xdr:rowOff>
    </xdr:from>
    <xdr:to>
      <xdr:col>22</xdr:col>
      <xdr:colOff>638175</xdr:colOff>
      <xdr:row>84</xdr:row>
      <xdr:rowOff>61913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4</xdr:row>
      <xdr:rowOff>6350</xdr:rowOff>
    </xdr:from>
    <xdr:to>
      <xdr:col>18</xdr:col>
      <xdr:colOff>590549</xdr:colOff>
      <xdr:row>28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290513</xdr:colOff>
          <xdr:row>3</xdr:row>
          <xdr:rowOff>0</xdr:rowOff>
        </xdr:from>
        <xdr:to>
          <xdr:col>17</xdr:col>
          <xdr:colOff>23813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514350</xdr:colOff>
      <xdr:row>0</xdr:row>
      <xdr:rowOff>6350</xdr:rowOff>
    </xdr:from>
    <xdr:to>
      <xdr:col>10</xdr:col>
      <xdr:colOff>306774</xdr:colOff>
      <xdr:row>4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350"/>
          <a:ext cx="529024" cy="8699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50006</xdr:colOff>
      <xdr:row>5</xdr:row>
      <xdr:rowOff>45242</xdr:rowOff>
    </xdr:from>
    <xdr:to>
      <xdr:col>22</xdr:col>
      <xdr:colOff>261938</xdr:colOff>
      <xdr:row>21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15</xdr:col>
      <xdr:colOff>26192</xdr:colOff>
      <xdr:row>23</xdr:row>
      <xdr:rowOff>26194</xdr:rowOff>
    </xdr:from>
    <xdr:to>
      <xdr:col>22</xdr:col>
      <xdr:colOff>279399</xdr:colOff>
      <xdr:row>41</xdr:row>
      <xdr:rowOff>23813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15</xdr:col>
      <xdr:colOff>21430</xdr:colOff>
      <xdr:row>42</xdr:row>
      <xdr:rowOff>11905</xdr:rowOff>
    </xdr:from>
    <xdr:to>
      <xdr:col>22</xdr:col>
      <xdr:colOff>279400</xdr:colOff>
      <xdr:row>60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15</xdr:col>
      <xdr:colOff>0</xdr:colOff>
      <xdr:row>62</xdr:row>
      <xdr:rowOff>0</xdr:rowOff>
    </xdr:from>
    <xdr:to>
      <xdr:col>22</xdr:col>
      <xdr:colOff>304800</xdr:colOff>
      <xdr:row>80</xdr:row>
      <xdr:rowOff>73820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15</xdr:col>
      <xdr:colOff>0</xdr:colOff>
      <xdr:row>83</xdr:row>
      <xdr:rowOff>0</xdr:rowOff>
    </xdr:from>
    <xdr:to>
      <xdr:col>22</xdr:col>
      <xdr:colOff>260350</xdr:colOff>
      <xdr:row>101</xdr:row>
      <xdr:rowOff>150020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15</xdr:col>
      <xdr:colOff>793</xdr:colOff>
      <xdr:row>105</xdr:row>
      <xdr:rowOff>97631</xdr:rowOff>
    </xdr:from>
    <xdr:to>
      <xdr:col>22</xdr:col>
      <xdr:colOff>184150</xdr:colOff>
      <xdr:row>122</xdr:row>
      <xdr:rowOff>128588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15</xdr:col>
      <xdr:colOff>23812</xdr:colOff>
      <xdr:row>124</xdr:row>
      <xdr:rowOff>57150</xdr:rowOff>
    </xdr:from>
    <xdr:to>
      <xdr:col>22</xdr:col>
      <xdr:colOff>190500</xdr:colOff>
      <xdr:row>141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15</xdr:col>
      <xdr:colOff>50800</xdr:colOff>
      <xdr:row>143</xdr:row>
      <xdr:rowOff>9525</xdr:rowOff>
    </xdr:from>
    <xdr:to>
      <xdr:col>22</xdr:col>
      <xdr:colOff>177800</xdr:colOff>
      <xdr:row>161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15</xdr:col>
      <xdr:colOff>25400</xdr:colOff>
      <xdr:row>164</xdr:row>
      <xdr:rowOff>12699</xdr:rowOff>
    </xdr:from>
    <xdr:to>
      <xdr:col>22</xdr:col>
      <xdr:colOff>171449</xdr:colOff>
      <xdr:row>183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4FA4-631D-4CDD-A341-35D5E5D08C51}">
  <dimension ref="A1:AC83"/>
  <sheetViews>
    <sheetView workbookViewId="0">
      <pane xSplit="2" ySplit="3" topLeftCell="K55" activePane="bottomRight" state="frozen"/>
      <selection pane="topRight" activeCell="C1" sqref="C1"/>
      <selection pane="bottomLeft" activeCell="A4" sqref="A4"/>
      <selection pane="bottomRight" activeCell="Y55" sqref="Y55"/>
    </sheetView>
  </sheetViews>
  <sheetFormatPr defaultRowHeight="14.25" x14ac:dyDescent="0.45"/>
  <cols>
    <col min="1" max="1" width="2.33203125" customWidth="1"/>
    <col min="2" max="2" width="14.33203125" style="34" customWidth="1"/>
    <col min="3" max="6" width="11.265625" style="34" customWidth="1"/>
    <col min="7" max="10" width="11.265625" customWidth="1"/>
    <col min="11" max="11" width="11.53125" customWidth="1"/>
    <col min="13" max="15" width="11.59765625" customWidth="1"/>
    <col min="16" max="24" width="10.53125" customWidth="1"/>
    <col min="29" max="29" width="18.33203125" bestFit="1" customWidth="1"/>
  </cols>
  <sheetData>
    <row r="1" spans="1:29" ht="18" x14ac:dyDescent="0.55000000000000004">
      <c r="B1" s="33" t="s">
        <v>252</v>
      </c>
    </row>
    <row r="3" spans="1:29" s="35" customFormat="1" ht="33.4" customHeight="1" x14ac:dyDescent="0.45">
      <c r="C3" s="35" t="s">
        <v>2</v>
      </c>
      <c r="D3" s="35" t="s">
        <v>3</v>
      </c>
      <c r="E3" s="35" t="s">
        <v>196</v>
      </c>
      <c r="F3" s="35" t="s">
        <v>185</v>
      </c>
      <c r="G3" s="35" t="s">
        <v>253</v>
      </c>
      <c r="H3" s="35" t="s">
        <v>192</v>
      </c>
      <c r="I3" s="35" t="s">
        <v>224</v>
      </c>
      <c r="J3" s="35" t="s">
        <v>4</v>
      </c>
      <c r="K3" s="35" t="s">
        <v>254</v>
      </c>
      <c r="L3" s="35" t="s">
        <v>210</v>
      </c>
      <c r="M3" s="35" t="s">
        <v>212</v>
      </c>
      <c r="N3" s="35" t="s">
        <v>206</v>
      </c>
      <c r="O3" s="35" t="s">
        <v>255</v>
      </c>
      <c r="P3" s="35" t="s">
        <v>256</v>
      </c>
      <c r="Q3" s="35" t="s">
        <v>257</v>
      </c>
      <c r="R3" s="35" t="s">
        <v>258</v>
      </c>
      <c r="S3" s="35" t="s">
        <v>259</v>
      </c>
      <c r="T3" s="35" t="s">
        <v>260</v>
      </c>
      <c r="U3" s="35" t="s">
        <v>261</v>
      </c>
      <c r="V3" s="35" t="s">
        <v>262</v>
      </c>
      <c r="W3" s="35" t="s">
        <v>263</v>
      </c>
      <c r="X3" s="35" t="s">
        <v>264</v>
      </c>
    </row>
    <row r="4" spans="1:29" x14ac:dyDescent="0.45">
      <c r="A4" s="36">
        <v>1</v>
      </c>
      <c r="B4" s="34" t="s">
        <v>13</v>
      </c>
      <c r="C4" s="37">
        <v>8.0267558528428093</v>
      </c>
      <c r="D4" s="37">
        <v>11.291379875450671</v>
      </c>
      <c r="E4" s="37">
        <v>9.6475260632136344</v>
      </c>
      <c r="F4" s="37">
        <v>11.57495256166983</v>
      </c>
      <c r="G4" s="37">
        <v>12.202826267664173</v>
      </c>
      <c r="H4" s="37">
        <v>8.630573248407643</v>
      </c>
      <c r="I4" s="37">
        <v>14.925373134328357</v>
      </c>
      <c r="J4" s="37">
        <v>12.678741658722592</v>
      </c>
      <c r="K4" s="37">
        <v>10.296274567321795</v>
      </c>
      <c r="L4" s="37">
        <v>8.6907082521117598</v>
      </c>
      <c r="M4" s="37">
        <v>14.728096676737159</v>
      </c>
      <c r="N4" s="37">
        <v>32.859174964438118</v>
      </c>
      <c r="O4" s="37">
        <v>11.627593640528159</v>
      </c>
      <c r="P4" s="37">
        <v>9.1736163760424567</v>
      </c>
      <c r="Q4" s="37">
        <v>19.230769230769234</v>
      </c>
      <c r="R4" s="37">
        <v>8.2120582120582117</v>
      </c>
      <c r="S4" s="37">
        <v>11.581291759465479</v>
      </c>
      <c r="T4" s="37">
        <v>7.9207920792079207</v>
      </c>
      <c r="U4" s="37">
        <v>16.719242902208201</v>
      </c>
      <c r="V4" s="37">
        <v>15.274463007159905</v>
      </c>
      <c r="W4" s="37">
        <v>14.391558149977548</v>
      </c>
      <c r="X4" s="37">
        <v>7.2481572481572485</v>
      </c>
      <c r="AC4" s="38" t="s">
        <v>2</v>
      </c>
    </row>
    <row r="5" spans="1:29" x14ac:dyDescent="0.45">
      <c r="A5" s="36">
        <v>2</v>
      </c>
      <c r="B5" s="34" t="s">
        <v>18</v>
      </c>
      <c r="C5" s="37">
        <v>10.66746126340882</v>
      </c>
      <c r="D5" s="37">
        <v>14.69785575048733</v>
      </c>
      <c r="E5" s="37">
        <v>12.758417011222681</v>
      </c>
      <c r="F5" s="37">
        <v>15.454545454545453</v>
      </c>
      <c r="G5" s="37">
        <v>16.373203804897791</v>
      </c>
      <c r="H5" s="37">
        <v>10.530391018195896</v>
      </c>
      <c r="I5" s="37">
        <v>23.333333333333332</v>
      </c>
      <c r="J5" s="37">
        <v>16.511103958802703</v>
      </c>
      <c r="K5" s="37">
        <v>13.45524542829644</v>
      </c>
      <c r="L5" s="37">
        <v>10.931005818786367</v>
      </c>
      <c r="M5" s="37">
        <v>19.095198445739662</v>
      </c>
      <c r="N5" s="37">
        <v>33.812154696132595</v>
      </c>
      <c r="O5" s="37">
        <v>15.232397606994938</v>
      </c>
      <c r="P5" s="37">
        <v>12.019491066594478</v>
      </c>
      <c r="Q5" s="37">
        <v>8.5714285714285712</v>
      </c>
      <c r="R5" s="37">
        <v>12.092130518234164</v>
      </c>
      <c r="S5" s="37">
        <v>18.952380952380953</v>
      </c>
      <c r="T5" s="37">
        <v>11.494252873563218</v>
      </c>
      <c r="U5" s="37">
        <v>29.427083333333332</v>
      </c>
      <c r="V5" s="37">
        <v>26.652452025586353</v>
      </c>
      <c r="W5" s="37">
        <v>18.470196981325145</v>
      </c>
      <c r="X5" s="37">
        <v>9.5419847328244281</v>
      </c>
      <c r="AC5" s="38" t="s">
        <v>3</v>
      </c>
    </row>
    <row r="6" spans="1:29" x14ac:dyDescent="0.45">
      <c r="A6" s="36">
        <v>3</v>
      </c>
      <c r="B6" s="34" t="s">
        <v>19</v>
      </c>
      <c r="C6" s="37">
        <v>11.474725798760135</v>
      </c>
      <c r="D6" s="37">
        <v>16.698399912123321</v>
      </c>
      <c r="E6" s="37">
        <v>14.198054330115959</v>
      </c>
      <c r="F6" s="37">
        <v>17.395348837209301</v>
      </c>
      <c r="G6" s="37">
        <v>18.484773552964452</v>
      </c>
      <c r="H6" s="37">
        <v>10.938673341677097</v>
      </c>
      <c r="I6" s="37">
        <v>22.328629032258064</v>
      </c>
      <c r="J6" s="37">
        <v>17.361863488624053</v>
      </c>
      <c r="K6" s="37">
        <v>16.16313157440938</v>
      </c>
      <c r="L6" s="37">
        <v>14.075302380023411</v>
      </c>
      <c r="M6" s="37">
        <v>20.280792472116165</v>
      </c>
      <c r="N6" s="37">
        <v>35.648148148148145</v>
      </c>
      <c r="O6" s="37">
        <v>16.644949294657525</v>
      </c>
      <c r="P6" s="37">
        <v>15.840572304547775</v>
      </c>
      <c r="Q6" s="37">
        <v>21.642969984202214</v>
      </c>
      <c r="R6" s="37">
        <v>13.644204551777865</v>
      </c>
      <c r="S6" s="37">
        <v>16.468468468468469</v>
      </c>
      <c r="T6" s="37">
        <v>18.413021363173957</v>
      </c>
      <c r="U6" s="37">
        <v>28.938694792353331</v>
      </c>
      <c r="V6" s="37">
        <v>27.101789911408424</v>
      </c>
      <c r="W6" s="37">
        <v>20.126578883853146</v>
      </c>
      <c r="X6" s="37">
        <v>11.427048160653989</v>
      </c>
      <c r="AC6" s="38" t="s">
        <v>196</v>
      </c>
    </row>
    <row r="7" spans="1:29" x14ac:dyDescent="0.45">
      <c r="A7" s="36">
        <v>4</v>
      </c>
      <c r="B7" s="34" t="s">
        <v>20</v>
      </c>
      <c r="C7" s="37">
        <v>7.6560414608358034</v>
      </c>
      <c r="D7" s="37">
        <v>11.778803045370809</v>
      </c>
      <c r="E7" s="37">
        <v>9.7798874233386535</v>
      </c>
      <c r="F7" s="37">
        <v>11.990130310740998</v>
      </c>
      <c r="G7" s="37">
        <v>12.017751858497821</v>
      </c>
      <c r="H7" s="37">
        <v>9.5129783248595121</v>
      </c>
      <c r="I7" s="37">
        <v>19.471153846153847</v>
      </c>
      <c r="J7" s="37">
        <v>13.559667635214353</v>
      </c>
      <c r="K7" s="37">
        <v>10.918750809900219</v>
      </c>
      <c r="L7" s="37">
        <v>9.5765787563513189</v>
      </c>
      <c r="M7" s="37">
        <v>14.710973637163372</v>
      </c>
      <c r="N7" s="37">
        <v>29.665661825157581</v>
      </c>
      <c r="O7" s="37">
        <v>11.179438662882371</v>
      </c>
      <c r="P7" s="37">
        <v>12.983882077421132</v>
      </c>
      <c r="Q7" s="37">
        <v>19.701086956521738</v>
      </c>
      <c r="R7" s="37">
        <v>9.7906621192520298</v>
      </c>
      <c r="S7" s="37">
        <v>14.155712841253793</v>
      </c>
      <c r="T7" s="37">
        <v>9.8231827111984273</v>
      </c>
      <c r="U7" s="37">
        <v>18.598726114649679</v>
      </c>
      <c r="V7" s="37">
        <v>16.912805988266236</v>
      </c>
      <c r="W7" s="37">
        <v>14.694269555010136</v>
      </c>
      <c r="X7" s="37">
        <v>8.0471023360800622</v>
      </c>
      <c r="AC7" s="38" t="s">
        <v>185</v>
      </c>
    </row>
    <row r="8" spans="1:29" x14ac:dyDescent="0.45">
      <c r="A8" s="36">
        <v>5</v>
      </c>
      <c r="B8" s="34" t="s">
        <v>21</v>
      </c>
      <c r="C8" s="37">
        <v>9.6960284002662522</v>
      </c>
      <c r="D8" s="37">
        <v>13.828391498294412</v>
      </c>
      <c r="E8" s="37">
        <v>11.819432084782784</v>
      </c>
      <c r="F8" s="37">
        <v>14.973082099596233</v>
      </c>
      <c r="G8" s="37">
        <v>15.291579126682187</v>
      </c>
      <c r="H8" s="37">
        <v>9.734675205855444</v>
      </c>
      <c r="I8" s="37">
        <v>20.501138952164009</v>
      </c>
      <c r="J8" s="37">
        <v>14.85349847490526</v>
      </c>
      <c r="K8" s="37">
        <v>12.53463650561741</v>
      </c>
      <c r="L8" s="37">
        <v>10.588897928531198</v>
      </c>
      <c r="M8" s="37">
        <v>16.225714475167429</v>
      </c>
      <c r="N8" s="37">
        <v>33.91959798994975</v>
      </c>
      <c r="O8" s="37">
        <v>13.576583801122693</v>
      </c>
      <c r="P8" s="37">
        <v>12.24764468371467</v>
      </c>
      <c r="Q8" s="37">
        <v>19.512195121951219</v>
      </c>
      <c r="R8" s="37">
        <v>10.78353779184804</v>
      </c>
      <c r="S8" s="37">
        <v>15.64736499674691</v>
      </c>
      <c r="T8" s="37">
        <v>12.225705329153605</v>
      </c>
      <c r="U8" s="37">
        <v>25.344129554655868</v>
      </c>
      <c r="V8" s="37">
        <v>22.543352601156069</v>
      </c>
      <c r="W8" s="37">
        <v>16.233354470513632</v>
      </c>
      <c r="X8" s="37">
        <v>8.4470335735091222</v>
      </c>
      <c r="AC8" s="38" t="s">
        <v>253</v>
      </c>
    </row>
    <row r="9" spans="1:29" x14ac:dyDescent="0.45">
      <c r="A9" s="36">
        <v>6</v>
      </c>
      <c r="B9" s="34" t="s">
        <v>22</v>
      </c>
      <c r="C9" s="37">
        <v>9.1792530148694524</v>
      </c>
      <c r="D9" s="37">
        <v>14.902624894157492</v>
      </c>
      <c r="E9" s="37">
        <v>12.117595802314789</v>
      </c>
      <c r="F9" s="37">
        <v>15.661356720959372</v>
      </c>
      <c r="G9" s="37">
        <v>15.546121188730218</v>
      </c>
      <c r="H9" s="37">
        <v>10.29023746701847</v>
      </c>
      <c r="I9" s="37">
        <v>17.883755588673623</v>
      </c>
      <c r="J9" s="37">
        <v>14.618292763812429</v>
      </c>
      <c r="K9" s="37">
        <v>13.978891431101925</v>
      </c>
      <c r="L9" s="37">
        <v>11.735209515665087</v>
      </c>
      <c r="M9" s="37">
        <v>17.953449610095838</v>
      </c>
      <c r="N9" s="37">
        <v>35.577183022438497</v>
      </c>
      <c r="O9" s="37">
        <v>14.37507173189487</v>
      </c>
      <c r="P9" s="37">
        <v>13.548473129750633</v>
      </c>
      <c r="Q9" s="37">
        <v>23.46153846153846</v>
      </c>
      <c r="R9" s="37">
        <v>12.282043438360354</v>
      </c>
      <c r="S9" s="37">
        <v>16.000907852927824</v>
      </c>
      <c r="T9" s="37">
        <v>14.022988505747128</v>
      </c>
      <c r="U9" s="37">
        <v>27.192982456140353</v>
      </c>
      <c r="V9" s="37">
        <v>24.469026548672566</v>
      </c>
      <c r="W9" s="37">
        <v>17.659384986117661</v>
      </c>
      <c r="X9" s="37">
        <v>9.5320623916811087</v>
      </c>
      <c r="AC9" s="38" t="s">
        <v>192</v>
      </c>
    </row>
    <row r="10" spans="1:29" x14ac:dyDescent="0.45">
      <c r="A10" s="36">
        <v>7</v>
      </c>
      <c r="B10" s="34" t="s">
        <v>265</v>
      </c>
      <c r="C10" s="37">
        <v>5.8156153118884806</v>
      </c>
      <c r="D10" s="37">
        <v>8.8837582814695857</v>
      </c>
      <c r="E10" s="37">
        <v>7.4235762034190005</v>
      </c>
      <c r="F10" s="37">
        <v>10.301288749564613</v>
      </c>
      <c r="G10" s="37">
        <v>8.73479267075734</v>
      </c>
      <c r="H10" s="37">
        <v>7.5169255276782154</v>
      </c>
      <c r="I10" s="37">
        <v>15.139442231075698</v>
      </c>
      <c r="J10" s="37">
        <v>10.853822083147072</v>
      </c>
      <c r="K10" s="37">
        <v>8.1053850433841106</v>
      </c>
      <c r="L10" s="37">
        <v>7.254224819666101</v>
      </c>
      <c r="M10" s="37">
        <v>10.619772384478267</v>
      </c>
      <c r="N10" s="37">
        <v>25.992234685073338</v>
      </c>
      <c r="O10" s="37">
        <v>8.5249042145593865</v>
      </c>
      <c r="P10" s="37">
        <v>8.4914309894915014</v>
      </c>
      <c r="Q10" s="37">
        <v>11.801242236024844</v>
      </c>
      <c r="R10" s="37">
        <v>7.254750502085586</v>
      </c>
      <c r="S10" s="37">
        <v>10.77007399287476</v>
      </c>
      <c r="T10" s="37">
        <v>8.5419734904270985</v>
      </c>
      <c r="U10" s="37">
        <v>13.62962962962963</v>
      </c>
      <c r="V10" s="37">
        <v>12.618483412322275</v>
      </c>
      <c r="W10" s="37">
        <v>11.515547805870387</v>
      </c>
      <c r="X10" s="37">
        <v>6.0611219885928325</v>
      </c>
      <c r="AC10" s="38" t="s">
        <v>224</v>
      </c>
    </row>
    <row r="11" spans="1:29" x14ac:dyDescent="0.45">
      <c r="A11" s="36">
        <v>8</v>
      </c>
      <c r="B11" s="34" t="s">
        <v>24</v>
      </c>
      <c r="C11" s="37">
        <v>10.77242259814874</v>
      </c>
      <c r="D11" s="37">
        <v>14.672855217846983</v>
      </c>
      <c r="E11" s="37">
        <v>12.790607862825365</v>
      </c>
      <c r="F11" s="37">
        <v>16.750418760469014</v>
      </c>
      <c r="G11" s="37">
        <v>17.248157248157248</v>
      </c>
      <c r="H11" s="37">
        <v>9.1354838709677431</v>
      </c>
      <c r="I11" s="37">
        <v>21.509433962264151</v>
      </c>
      <c r="J11" s="37">
        <v>15.188006881297616</v>
      </c>
      <c r="K11" s="37">
        <v>14.161508989095195</v>
      </c>
      <c r="L11" s="37">
        <v>11.883482290632241</v>
      </c>
      <c r="M11" s="37">
        <v>17.600964436407473</v>
      </c>
      <c r="N11" s="37">
        <v>29.71274685816876</v>
      </c>
      <c r="O11" s="37">
        <v>15.196868524061708</v>
      </c>
      <c r="P11" s="37">
        <v>11.387900355871885</v>
      </c>
      <c r="Q11" s="37">
        <v>20.33898305084746</v>
      </c>
      <c r="R11" s="37">
        <v>12.142857142857142</v>
      </c>
      <c r="S11" s="37">
        <v>15.545590433482809</v>
      </c>
      <c r="T11" s="37">
        <v>20.161290322580644</v>
      </c>
      <c r="U11" s="37">
        <v>26.427061310782239</v>
      </c>
      <c r="V11" s="37">
        <v>24.705882352941178</v>
      </c>
      <c r="W11" s="37">
        <v>17.606293313354559</v>
      </c>
      <c r="X11" s="37">
        <v>9.9236641221374047</v>
      </c>
      <c r="AC11" s="38" t="s">
        <v>4</v>
      </c>
    </row>
    <row r="12" spans="1:29" x14ac:dyDescent="0.45">
      <c r="A12" s="36">
        <v>9</v>
      </c>
      <c r="B12" s="34" t="s">
        <v>25</v>
      </c>
      <c r="C12" s="37">
        <v>5.7752273144144857</v>
      </c>
      <c r="D12" s="37">
        <v>9.0238167018390119</v>
      </c>
      <c r="E12" s="37">
        <v>7.4655263356190185</v>
      </c>
      <c r="F12" s="37">
        <v>10.509623321892514</v>
      </c>
      <c r="G12" s="37">
        <v>8.6140714487190486</v>
      </c>
      <c r="H12" s="37">
        <v>6.9934888207530923</v>
      </c>
      <c r="I12" s="37">
        <v>18.269230769230766</v>
      </c>
      <c r="J12" s="37">
        <v>9.7448248925921099</v>
      </c>
      <c r="K12" s="37">
        <v>8.3220776556275542</v>
      </c>
      <c r="L12" s="37">
        <v>7.8634314442844664</v>
      </c>
      <c r="M12" s="37">
        <v>9.8536059387052628</v>
      </c>
      <c r="N12" s="37">
        <v>24.830393487109905</v>
      </c>
      <c r="O12" s="37">
        <v>8.4939916894395999</v>
      </c>
      <c r="P12" s="37">
        <v>8.9785575048732937</v>
      </c>
      <c r="Q12" s="37">
        <v>14.940239043824702</v>
      </c>
      <c r="R12" s="37">
        <v>7.1285951622490824</v>
      </c>
      <c r="S12" s="37">
        <v>8.6183992029226157</v>
      </c>
      <c r="T12" s="37">
        <v>7.425265188042431</v>
      </c>
      <c r="U12" s="37">
        <v>9.6848401196227289</v>
      </c>
      <c r="V12" s="37">
        <v>9.1314859587130375</v>
      </c>
      <c r="W12" s="37">
        <v>10.728817489933169</v>
      </c>
      <c r="X12" s="37">
        <v>6.4112213479302085</v>
      </c>
      <c r="AC12" s="38" t="s">
        <v>254</v>
      </c>
    </row>
    <row r="13" spans="1:29" x14ac:dyDescent="0.45">
      <c r="A13" s="36">
        <v>10</v>
      </c>
      <c r="B13" s="34" t="s">
        <v>26</v>
      </c>
      <c r="C13" s="37">
        <v>5.3544851846840755</v>
      </c>
      <c r="D13" s="37">
        <v>8.3360516518002754</v>
      </c>
      <c r="E13" s="37">
        <v>6.8448258387107677</v>
      </c>
      <c r="F13" s="37">
        <v>6.2075741336191497</v>
      </c>
      <c r="G13" s="37">
        <v>7.9549262734584447</v>
      </c>
      <c r="H13" s="37">
        <v>9.2961123480047956</v>
      </c>
      <c r="I13" s="37">
        <v>19.25</v>
      </c>
      <c r="J13" s="37">
        <v>10.088126684941438</v>
      </c>
      <c r="K13" s="37">
        <v>6.9450803192865811</v>
      </c>
      <c r="L13" s="37">
        <v>5.1689218573327871</v>
      </c>
      <c r="M13" s="37">
        <v>11.414178646025311</v>
      </c>
      <c r="N13" s="37">
        <v>25.62899496804026</v>
      </c>
      <c r="O13" s="37">
        <v>7.8702633364904875</v>
      </c>
      <c r="P13" s="37">
        <v>9.037765611951377</v>
      </c>
      <c r="Q13" s="37">
        <v>14.328808446455504</v>
      </c>
      <c r="R13" s="37">
        <v>5.604209214579944</v>
      </c>
      <c r="S13" s="37">
        <v>10.649570838190103</v>
      </c>
      <c r="T13" s="37">
        <v>8.1388390185517654</v>
      </c>
      <c r="U13" s="37">
        <v>13.235998085208234</v>
      </c>
      <c r="V13" s="37">
        <v>12.369181700388717</v>
      </c>
      <c r="W13" s="37">
        <v>10.203370289437347</v>
      </c>
      <c r="X13" s="37">
        <v>5.2036125330116398</v>
      </c>
      <c r="AC13" s="38" t="s">
        <v>210</v>
      </c>
    </row>
    <row r="14" spans="1:29" x14ac:dyDescent="0.45">
      <c r="A14" s="36">
        <v>11</v>
      </c>
      <c r="B14" s="34" t="s">
        <v>27</v>
      </c>
      <c r="C14" s="37">
        <v>8.7731811697574891</v>
      </c>
      <c r="D14" s="37">
        <v>12.50927988121752</v>
      </c>
      <c r="E14" s="37">
        <v>10.638297872340425</v>
      </c>
      <c r="F14" s="37">
        <v>10.838445807770961</v>
      </c>
      <c r="G14" s="37">
        <v>14.72179289026275</v>
      </c>
      <c r="H14" s="37">
        <v>8.2061068702290072</v>
      </c>
      <c r="I14" s="37">
        <v>22.727272727272727</v>
      </c>
      <c r="J14" s="37">
        <v>13.135830072666293</v>
      </c>
      <c r="K14" s="37">
        <v>11.719038817005545</v>
      </c>
      <c r="L14" s="37">
        <v>8.7143415396639305</v>
      </c>
      <c r="M14" s="37">
        <v>16.897233201581027</v>
      </c>
      <c r="N14" s="37">
        <v>26.915520628683691</v>
      </c>
      <c r="O14" s="37">
        <v>13.775156141568356</v>
      </c>
      <c r="P14" s="37">
        <v>9.7387173396674598</v>
      </c>
      <c r="Q14" s="37">
        <v>57.142857142857139</v>
      </c>
      <c r="R14" s="37">
        <v>8.984375</v>
      </c>
      <c r="S14" s="37">
        <v>12.631578947368421</v>
      </c>
      <c r="T14" s="37">
        <v>11.627906976744185</v>
      </c>
      <c r="U14" s="37">
        <v>21.85430463576159</v>
      </c>
      <c r="V14" s="37">
        <v>19.270833333333336</v>
      </c>
      <c r="W14" s="37">
        <v>15.762273901808785</v>
      </c>
      <c r="X14" s="37">
        <v>7.3255813953488378</v>
      </c>
      <c r="AC14" s="38" t="s">
        <v>212</v>
      </c>
    </row>
    <row r="15" spans="1:29" x14ac:dyDescent="0.45">
      <c r="A15" s="36">
        <v>12</v>
      </c>
      <c r="B15" s="34" t="s">
        <v>28</v>
      </c>
      <c r="C15" s="37">
        <v>9.118434843367881</v>
      </c>
      <c r="D15" s="37">
        <v>13.272349739042594</v>
      </c>
      <c r="E15" s="37">
        <v>11.231459518161813</v>
      </c>
      <c r="F15" s="37">
        <v>13.257575757575758</v>
      </c>
      <c r="G15" s="37">
        <v>14.59605026929982</v>
      </c>
      <c r="H15" s="37">
        <v>9.5524459350063609</v>
      </c>
      <c r="I15" s="37">
        <v>17.738970588235293</v>
      </c>
      <c r="J15" s="37">
        <v>13.598728778121602</v>
      </c>
      <c r="K15" s="37">
        <v>12.374746419130755</v>
      </c>
      <c r="L15" s="37">
        <v>10.08006692160612</v>
      </c>
      <c r="M15" s="37">
        <v>16.853932584269664</v>
      </c>
      <c r="N15" s="37">
        <v>30.664760543245173</v>
      </c>
      <c r="O15" s="37">
        <v>13.243604676243475</v>
      </c>
      <c r="P15" s="37">
        <v>11.470755252697332</v>
      </c>
      <c r="Q15" s="37">
        <v>15.384615384615385</v>
      </c>
      <c r="R15" s="37">
        <v>11.332070707070708</v>
      </c>
      <c r="S15" s="37">
        <v>13.558909444985396</v>
      </c>
      <c r="T15" s="37">
        <v>13.513513513513514</v>
      </c>
      <c r="U15" s="37">
        <v>25.73007103393844</v>
      </c>
      <c r="V15" s="37">
        <v>23.558897243107769</v>
      </c>
      <c r="W15" s="37">
        <v>16.106942522036864</v>
      </c>
      <c r="X15" s="37">
        <v>8.1491257010887495</v>
      </c>
      <c r="AC15" s="38" t="s">
        <v>206</v>
      </c>
    </row>
    <row r="16" spans="1:29" x14ac:dyDescent="0.45">
      <c r="A16" s="36">
        <v>13</v>
      </c>
      <c r="B16" s="34" t="s">
        <v>29</v>
      </c>
      <c r="C16" s="37">
        <v>7.5429466733814561</v>
      </c>
      <c r="D16" s="37">
        <v>12.626463361757478</v>
      </c>
      <c r="E16" s="37">
        <v>10.124444770749973</v>
      </c>
      <c r="F16" s="37">
        <v>13.698733985293002</v>
      </c>
      <c r="G16" s="37">
        <v>12.675151494105187</v>
      </c>
      <c r="H16" s="37">
        <v>9.6142563801701364</v>
      </c>
      <c r="I16" s="37">
        <v>16.463985032740879</v>
      </c>
      <c r="J16" s="37">
        <v>14.221073044602456</v>
      </c>
      <c r="K16" s="37">
        <v>11.558749722596835</v>
      </c>
      <c r="L16" s="37">
        <v>10.402182522221244</v>
      </c>
      <c r="M16" s="37">
        <v>16.547482307606803</v>
      </c>
      <c r="N16" s="37">
        <v>32.854835815539204</v>
      </c>
      <c r="O16" s="37">
        <v>12.254189407860453</v>
      </c>
      <c r="P16" s="37">
        <v>13.192662294458701</v>
      </c>
      <c r="Q16" s="37">
        <v>22.485207100591715</v>
      </c>
      <c r="R16" s="37">
        <v>9.1917799225264254</v>
      </c>
      <c r="S16" s="37">
        <v>13.315888937345544</v>
      </c>
      <c r="T16" s="37">
        <v>12.513842746400886</v>
      </c>
      <c r="U16" s="37">
        <v>24.480369515011546</v>
      </c>
      <c r="V16" s="37">
        <v>22.088186356073212</v>
      </c>
      <c r="W16" s="37">
        <v>14.977669873812308</v>
      </c>
      <c r="X16" s="37">
        <v>8.8559390698428135</v>
      </c>
      <c r="AC16" s="38" t="s">
        <v>255</v>
      </c>
    </row>
    <row r="17" spans="1:29" x14ac:dyDescent="0.45">
      <c r="A17" s="36">
        <v>14</v>
      </c>
      <c r="B17" s="34" t="s">
        <v>30</v>
      </c>
      <c r="C17" s="37">
        <v>5.7215078970424571</v>
      </c>
      <c r="D17" s="37">
        <v>9.4160168511966589</v>
      </c>
      <c r="E17" s="37">
        <v>7.5758870556618039</v>
      </c>
      <c r="F17" s="37">
        <v>9.1680156866321632</v>
      </c>
      <c r="G17" s="37">
        <v>9.3777518492426903</v>
      </c>
      <c r="H17" s="37">
        <v>9.2336853506634178</v>
      </c>
      <c r="I17" s="37">
        <v>18.887393449977569</v>
      </c>
      <c r="J17" s="37">
        <v>12.141103944289057</v>
      </c>
      <c r="K17" s="37">
        <v>8.2570744012750286</v>
      </c>
      <c r="L17" s="37">
        <v>7.1596920026359063</v>
      </c>
      <c r="M17" s="37">
        <v>13.313426353222216</v>
      </c>
      <c r="N17" s="37">
        <v>30.479617594929909</v>
      </c>
      <c r="O17" s="37">
        <v>9.2561624775010536</v>
      </c>
      <c r="P17" s="37">
        <v>10.304324612920448</v>
      </c>
      <c r="Q17" s="37">
        <v>17.889087656529519</v>
      </c>
      <c r="R17" s="37">
        <v>5.5728830572883057</v>
      </c>
      <c r="S17" s="37">
        <v>11.937009320049583</v>
      </c>
      <c r="T17" s="37">
        <v>9.6568236233040707</v>
      </c>
      <c r="U17" s="37">
        <v>19.366689993002097</v>
      </c>
      <c r="V17" s="37">
        <v>17.633127601550164</v>
      </c>
      <c r="W17" s="37">
        <v>12.122414741722212</v>
      </c>
      <c r="X17" s="37">
        <v>6.194437706017494</v>
      </c>
      <c r="AC17" s="38" t="s">
        <v>256</v>
      </c>
    </row>
    <row r="18" spans="1:29" x14ac:dyDescent="0.45">
      <c r="A18" s="36">
        <v>15</v>
      </c>
      <c r="B18" s="34" t="s">
        <v>31</v>
      </c>
      <c r="C18" s="37">
        <v>12.451753649941265</v>
      </c>
      <c r="D18" s="37">
        <v>18.357487922705314</v>
      </c>
      <c r="E18" s="37">
        <v>15.445284258954977</v>
      </c>
      <c r="F18" s="37">
        <v>19.621962196219624</v>
      </c>
      <c r="G18" s="37">
        <v>21.398652340193046</v>
      </c>
      <c r="H18" s="37">
        <v>10.857142857142858</v>
      </c>
      <c r="I18" s="37">
        <v>27.874564459930312</v>
      </c>
      <c r="J18" s="37">
        <v>18.527918781725887</v>
      </c>
      <c r="K18" s="37">
        <v>16.598207617625093</v>
      </c>
      <c r="L18" s="37">
        <v>12.582781456953644</v>
      </c>
      <c r="M18" s="37">
        <v>21.258058895277923</v>
      </c>
      <c r="N18" s="37">
        <v>35.60551124002901</v>
      </c>
      <c r="O18" s="37">
        <v>17.66456374241162</v>
      </c>
      <c r="P18" s="37">
        <v>16.473189607517966</v>
      </c>
      <c r="Q18" s="37">
        <v>25.333333333333336</v>
      </c>
      <c r="R18" s="37">
        <v>13.93258426966292</v>
      </c>
      <c r="S18" s="37">
        <v>18.349168646080759</v>
      </c>
      <c r="T18" s="37">
        <v>15.702479338842975</v>
      </c>
      <c r="U18" s="37">
        <v>32.358318098720289</v>
      </c>
      <c r="V18" s="37">
        <v>28.635682158920538</v>
      </c>
      <c r="W18" s="37">
        <v>20.183486238532112</v>
      </c>
      <c r="X18" s="37">
        <v>10.597014925373134</v>
      </c>
      <c r="AC18" s="38" t="s">
        <v>257</v>
      </c>
    </row>
    <row r="19" spans="1:29" x14ac:dyDescent="0.45">
      <c r="A19" s="36">
        <v>16</v>
      </c>
      <c r="B19" s="34" t="s">
        <v>32</v>
      </c>
      <c r="C19" s="37">
        <v>8.4597203072680713</v>
      </c>
      <c r="D19" s="37">
        <v>11.626541397533764</v>
      </c>
      <c r="E19" s="37">
        <v>10.044675732731111</v>
      </c>
      <c r="F19" s="37">
        <v>11.2475442043222</v>
      </c>
      <c r="G19" s="37">
        <v>13.383010432190758</v>
      </c>
      <c r="H19" s="37">
        <v>8.1328984916428855</v>
      </c>
      <c r="I19" s="37">
        <v>16.838487972508592</v>
      </c>
      <c r="J19" s="37">
        <v>12.612760373954405</v>
      </c>
      <c r="K19" s="37">
        <v>11.013257575757576</v>
      </c>
      <c r="L19" s="37">
        <v>9.0643559536559248</v>
      </c>
      <c r="M19" s="37">
        <v>15.581643543223054</v>
      </c>
      <c r="N19" s="37">
        <v>28.032345013477091</v>
      </c>
      <c r="O19" s="37">
        <v>11.859167671893848</v>
      </c>
      <c r="P19" s="37">
        <v>10.684377707190297</v>
      </c>
      <c r="Q19" s="37">
        <v>12.371134020618557</v>
      </c>
      <c r="R19" s="37">
        <v>8.828522920203735</v>
      </c>
      <c r="S19" s="37">
        <v>13.086770981507822</v>
      </c>
      <c r="T19" s="37">
        <v>13.855421686746988</v>
      </c>
      <c r="U19" s="37">
        <v>21.12676056338028</v>
      </c>
      <c r="V19" s="37">
        <v>19.551681195516814</v>
      </c>
      <c r="W19" s="37">
        <v>15.094826474003353</v>
      </c>
      <c r="X19" s="37">
        <v>7.1793416572077193</v>
      </c>
      <c r="AC19" s="38" t="s">
        <v>266</v>
      </c>
    </row>
    <row r="20" spans="1:29" x14ac:dyDescent="0.45">
      <c r="A20" s="36">
        <v>17</v>
      </c>
      <c r="B20" s="34" t="s">
        <v>33</v>
      </c>
      <c r="C20" s="37">
        <v>8.5913949027130716</v>
      </c>
      <c r="D20" s="37">
        <v>12.508562816824224</v>
      </c>
      <c r="E20" s="37">
        <v>10.570665205179147</v>
      </c>
      <c r="F20" s="37">
        <v>10.547667342799189</v>
      </c>
      <c r="G20" s="37">
        <v>14.417091114883984</v>
      </c>
      <c r="H20" s="37">
        <v>8.3863825076114029</v>
      </c>
      <c r="I20" s="37">
        <v>21.808510638297875</v>
      </c>
      <c r="J20" s="37">
        <v>12.705727452271232</v>
      </c>
      <c r="K20" s="37">
        <v>11.868131868131867</v>
      </c>
      <c r="L20" s="37">
        <v>9.5017064846416375</v>
      </c>
      <c r="M20" s="37">
        <v>16.588184931506849</v>
      </c>
      <c r="N20" s="37">
        <v>29.842446709916587</v>
      </c>
      <c r="O20" s="37">
        <v>12.873949579831933</v>
      </c>
      <c r="P20" s="37">
        <v>10.464333781965006</v>
      </c>
      <c r="Q20" s="37">
        <v>16.279069767441861</v>
      </c>
      <c r="R20" s="37">
        <v>12.168592794017675</v>
      </c>
      <c r="S20" s="37">
        <v>10.648714810281518</v>
      </c>
      <c r="T20" s="37">
        <v>14.074074074074074</v>
      </c>
      <c r="U20" s="37">
        <v>24.193548387096776</v>
      </c>
      <c r="V20" s="37">
        <v>21.265377855887522</v>
      </c>
      <c r="W20" s="37">
        <v>15.618807422086112</v>
      </c>
      <c r="X20" s="37">
        <v>8.3551892094417379</v>
      </c>
      <c r="AC20" s="38" t="s">
        <v>259</v>
      </c>
    </row>
    <row r="21" spans="1:29" x14ac:dyDescent="0.45">
      <c r="A21" s="36">
        <v>18</v>
      </c>
      <c r="B21" s="34" t="s">
        <v>34</v>
      </c>
      <c r="C21" s="37">
        <v>9.0346110904354298</v>
      </c>
      <c r="D21" s="37">
        <v>14.457713253720478</v>
      </c>
      <c r="E21" s="37">
        <v>11.827980261449225</v>
      </c>
      <c r="F21" s="37">
        <v>13.713559775341</v>
      </c>
      <c r="G21" s="37">
        <v>14.424299676634089</v>
      </c>
      <c r="H21" s="37">
        <v>10.21731597445671</v>
      </c>
      <c r="I21" s="37">
        <v>23.628383321141186</v>
      </c>
      <c r="J21" s="37">
        <v>13.543678901051729</v>
      </c>
      <c r="K21" s="37">
        <v>13.556873315363882</v>
      </c>
      <c r="L21" s="37">
        <v>12.290291931852199</v>
      </c>
      <c r="M21" s="37">
        <v>16.039967784153831</v>
      </c>
      <c r="N21" s="37">
        <v>28.452751817237797</v>
      </c>
      <c r="O21" s="37">
        <v>12.88664397495311</v>
      </c>
      <c r="P21" s="37">
        <v>17.970620591470912</v>
      </c>
      <c r="Q21" s="37">
        <v>20.255653883972467</v>
      </c>
      <c r="R21" s="37">
        <v>13.069818481093687</v>
      </c>
      <c r="S21" s="37">
        <v>12.155328690010494</v>
      </c>
      <c r="T21" s="37">
        <v>11.844484629294756</v>
      </c>
      <c r="U21" s="37">
        <v>17.837837837837839</v>
      </c>
      <c r="V21" s="37">
        <v>16.585541734270777</v>
      </c>
      <c r="W21" s="37">
        <v>16.268782931112991</v>
      </c>
      <c r="X21" s="37">
        <v>10.845124100805107</v>
      </c>
      <c r="AC21" s="38" t="s">
        <v>260</v>
      </c>
    </row>
    <row r="22" spans="1:29" x14ac:dyDescent="0.45">
      <c r="A22" s="36">
        <v>19</v>
      </c>
      <c r="B22" s="34" t="s">
        <v>35</v>
      </c>
      <c r="C22" s="37">
        <v>9.8083007630746337</v>
      </c>
      <c r="D22" s="37">
        <v>13.437513992746162</v>
      </c>
      <c r="E22" s="37">
        <v>11.668188041989959</v>
      </c>
      <c r="F22" s="37">
        <v>14.111592632719393</v>
      </c>
      <c r="G22" s="37">
        <v>15.901377520463168</v>
      </c>
      <c r="H22" s="37">
        <v>8.7506434296639455</v>
      </c>
      <c r="I22" s="37">
        <v>13.944480309877342</v>
      </c>
      <c r="J22" s="37">
        <v>13.547591310902488</v>
      </c>
      <c r="K22" s="37">
        <v>12.982165076731647</v>
      </c>
      <c r="L22" s="37">
        <v>10.851086722616742</v>
      </c>
      <c r="M22" s="37">
        <v>15.387990128873048</v>
      </c>
      <c r="N22" s="37">
        <v>31.661696936839252</v>
      </c>
      <c r="O22" s="37">
        <v>13.2987012987013</v>
      </c>
      <c r="P22" s="37">
        <v>12.301896596518576</v>
      </c>
      <c r="Q22" s="37">
        <v>23.684210526315788</v>
      </c>
      <c r="R22" s="37">
        <v>11.752044769694361</v>
      </c>
      <c r="S22" s="37">
        <v>12.838633686690223</v>
      </c>
      <c r="T22" s="37">
        <v>14.24581005586592</v>
      </c>
      <c r="U22" s="37">
        <v>23.102981029810298</v>
      </c>
      <c r="V22" s="37">
        <v>21.327529923830248</v>
      </c>
      <c r="W22" s="37">
        <v>15.179684254258413</v>
      </c>
      <c r="X22" s="37">
        <v>9.1708917387414246</v>
      </c>
      <c r="AC22" s="38" t="s">
        <v>261</v>
      </c>
    </row>
    <row r="23" spans="1:29" x14ac:dyDescent="0.45">
      <c r="A23" s="36">
        <v>20</v>
      </c>
      <c r="B23" s="34" t="s">
        <v>36</v>
      </c>
      <c r="C23" s="37">
        <v>9.8992294013040905</v>
      </c>
      <c r="D23" s="37">
        <v>15.135012135922329</v>
      </c>
      <c r="E23" s="37">
        <v>12.591259359684596</v>
      </c>
      <c r="F23" s="37">
        <v>15.669495686329524</v>
      </c>
      <c r="G23" s="37">
        <v>15.757461386598537</v>
      </c>
      <c r="H23" s="37">
        <v>10.572994056463596</v>
      </c>
      <c r="I23" s="37">
        <v>23.460410557184751</v>
      </c>
      <c r="J23" s="37">
        <v>16.213809932071491</v>
      </c>
      <c r="K23" s="37">
        <v>13.931636884669965</v>
      </c>
      <c r="L23" s="37">
        <v>11.9199697999245</v>
      </c>
      <c r="M23" s="37">
        <v>19.259814685876492</v>
      </c>
      <c r="N23" s="37">
        <v>35.57505984269919</v>
      </c>
      <c r="O23" s="37">
        <v>14.353654678927102</v>
      </c>
      <c r="P23" s="37">
        <v>16.07822776047075</v>
      </c>
      <c r="Q23" s="37">
        <v>20.300751879699249</v>
      </c>
      <c r="R23" s="37">
        <v>12.362348514194013</v>
      </c>
      <c r="S23" s="37">
        <v>16.345475910693303</v>
      </c>
      <c r="T23" s="37">
        <v>14.217361585782641</v>
      </c>
      <c r="U23" s="37">
        <v>25.451140619679947</v>
      </c>
      <c r="V23" s="37">
        <v>23.203817314246759</v>
      </c>
      <c r="W23" s="37">
        <v>18.553958177744587</v>
      </c>
      <c r="X23" s="37">
        <v>9.8993727130162057</v>
      </c>
      <c r="AC23" s="38" t="s">
        <v>262</v>
      </c>
    </row>
    <row r="24" spans="1:29" x14ac:dyDescent="0.45">
      <c r="A24" s="36">
        <v>21</v>
      </c>
      <c r="B24" s="34" t="s">
        <v>37</v>
      </c>
      <c r="C24" s="37">
        <v>8.6718585560934542</v>
      </c>
      <c r="D24" s="37">
        <v>12.549263638249325</v>
      </c>
      <c r="E24" s="37">
        <v>10.659421047131362</v>
      </c>
      <c r="F24" s="37">
        <v>12.303980699638119</v>
      </c>
      <c r="G24" s="37">
        <v>14.63860933211345</v>
      </c>
      <c r="H24" s="37">
        <v>8.3477061055536392</v>
      </c>
      <c r="I24" s="37">
        <v>17.131474103585656</v>
      </c>
      <c r="J24" s="37">
        <v>11.777359505243346</v>
      </c>
      <c r="K24" s="37">
        <v>12.521274009238997</v>
      </c>
      <c r="L24" s="37">
        <v>9.5047169811320753</v>
      </c>
      <c r="M24" s="37">
        <v>15.248322147651006</v>
      </c>
      <c r="N24" s="37">
        <v>27.002583979328165</v>
      </c>
      <c r="O24" s="37">
        <v>12.588235294117647</v>
      </c>
      <c r="P24" s="37">
        <v>10.866299449173761</v>
      </c>
      <c r="Q24" s="37">
        <v>17.142857142857142</v>
      </c>
      <c r="R24" s="37">
        <v>12.703101920236337</v>
      </c>
      <c r="S24" s="37">
        <v>11.790079079798705</v>
      </c>
      <c r="T24" s="37">
        <v>16.216216216216218</v>
      </c>
      <c r="U24" s="37">
        <v>26.881720430107524</v>
      </c>
      <c r="V24" s="37">
        <v>23.595505617977526</v>
      </c>
      <c r="W24" s="37">
        <v>14.578370652691758</v>
      </c>
      <c r="X24" s="37">
        <v>8.996282527881041</v>
      </c>
      <c r="AC24" s="38" t="s">
        <v>263</v>
      </c>
    </row>
    <row r="25" spans="1:29" x14ac:dyDescent="0.45">
      <c r="A25" s="36">
        <v>22</v>
      </c>
      <c r="B25" s="34" t="s">
        <v>38</v>
      </c>
      <c r="C25" s="37">
        <v>6.4198399437164708</v>
      </c>
      <c r="D25" s="37">
        <v>10.019195978511553</v>
      </c>
      <c r="E25" s="37">
        <v>8.271296829561372</v>
      </c>
      <c r="F25" s="37">
        <v>11.158747171608908</v>
      </c>
      <c r="G25" s="37">
        <v>9.7129405610409982</v>
      </c>
      <c r="H25" s="37">
        <v>8.6055248618784521</v>
      </c>
      <c r="I25" s="37">
        <v>20.413436692506458</v>
      </c>
      <c r="J25" s="37">
        <v>11.25657810293929</v>
      </c>
      <c r="K25" s="37">
        <v>9.3550895120005659</v>
      </c>
      <c r="L25" s="37">
        <v>8.4429556142498221</v>
      </c>
      <c r="M25" s="37">
        <v>12.296323861673002</v>
      </c>
      <c r="N25" s="37">
        <v>26.215946369990018</v>
      </c>
      <c r="O25" s="37">
        <v>9.3723094158774298</v>
      </c>
      <c r="P25" s="37">
        <v>11.511375947995667</v>
      </c>
      <c r="Q25" s="37">
        <v>12.191235059760956</v>
      </c>
      <c r="R25" s="37">
        <v>8.206477971361787</v>
      </c>
      <c r="S25" s="37">
        <v>10.055191445325974</v>
      </c>
      <c r="T25" s="37">
        <v>8.9020771513353125</v>
      </c>
      <c r="U25" s="37">
        <v>13.417085427135678</v>
      </c>
      <c r="V25" s="37">
        <v>12.625250501002002</v>
      </c>
      <c r="W25" s="37">
        <v>12.128308330284181</v>
      </c>
      <c r="X25" s="37">
        <v>7.3651257435041222</v>
      </c>
      <c r="AC25" s="38" t="s">
        <v>264</v>
      </c>
    </row>
    <row r="26" spans="1:29" x14ac:dyDescent="0.45">
      <c r="A26" s="36">
        <v>23</v>
      </c>
      <c r="B26" s="34" t="s">
        <v>39</v>
      </c>
      <c r="C26" s="37">
        <v>9.2224431190633975</v>
      </c>
      <c r="D26" s="37">
        <v>13.906708709361748</v>
      </c>
      <c r="E26" s="37">
        <v>11.581023337350718</v>
      </c>
      <c r="F26" s="37">
        <v>14.187643020594965</v>
      </c>
      <c r="G26" s="37">
        <v>15.517623586787851</v>
      </c>
      <c r="H26" s="37">
        <v>7.8835529111772207</v>
      </c>
      <c r="I26" s="37">
        <v>15.818181818181817</v>
      </c>
      <c r="J26" s="37">
        <v>13.345110004817728</v>
      </c>
      <c r="K26" s="37">
        <v>13.06067111060897</v>
      </c>
      <c r="L26" s="37">
        <v>10.387323943661972</v>
      </c>
      <c r="M26" s="37">
        <v>16.401414677276748</v>
      </c>
      <c r="N26" s="37">
        <v>29.792746113989637</v>
      </c>
      <c r="O26" s="37">
        <v>13.513513513513514</v>
      </c>
      <c r="P26" s="37">
        <v>11.395069152134695</v>
      </c>
      <c r="Q26" s="37">
        <v>12.307692307692308</v>
      </c>
      <c r="R26" s="37">
        <v>11.268512556342563</v>
      </c>
      <c r="S26" s="37">
        <v>12.119748913568325</v>
      </c>
      <c r="T26" s="37">
        <v>13.253012048192772</v>
      </c>
      <c r="U26" s="37">
        <v>22.523961661341854</v>
      </c>
      <c r="V26" s="37">
        <v>20.780856423173805</v>
      </c>
      <c r="W26" s="37">
        <v>16.317385000659019</v>
      </c>
      <c r="X26" s="37">
        <v>8.01056338028169</v>
      </c>
    </row>
    <row r="27" spans="1:29" x14ac:dyDescent="0.45">
      <c r="A27" s="36">
        <v>24</v>
      </c>
      <c r="B27" s="34" t="s">
        <v>40</v>
      </c>
      <c r="C27" s="37">
        <v>8.6208365278132728</v>
      </c>
      <c r="D27" s="37">
        <v>12.801910997080421</v>
      </c>
      <c r="E27" s="37">
        <v>10.65630697109124</v>
      </c>
      <c r="F27" s="37">
        <v>12.698412698412698</v>
      </c>
      <c r="G27" s="37">
        <v>13.930976430976431</v>
      </c>
      <c r="H27" s="37">
        <v>8.4175084175084187</v>
      </c>
      <c r="I27" s="37">
        <v>15.53672316384181</v>
      </c>
      <c r="J27" s="37">
        <v>12.40217761143246</v>
      </c>
      <c r="K27" s="37">
        <v>12.653510629287712</v>
      </c>
      <c r="L27" s="37">
        <v>10.724175547537133</v>
      </c>
      <c r="M27" s="37">
        <v>16.686231762535638</v>
      </c>
      <c r="N27" s="37">
        <v>34.726443768996958</v>
      </c>
      <c r="O27" s="37">
        <v>12.704778736999526</v>
      </c>
      <c r="P27" s="37">
        <v>12.97016861219196</v>
      </c>
      <c r="Q27" s="37">
        <v>13.28125</v>
      </c>
      <c r="R27" s="37">
        <v>12.490450725744843</v>
      </c>
      <c r="S27" s="37">
        <v>12.770137524557956</v>
      </c>
      <c r="T27" s="37">
        <v>14.285714285714285</v>
      </c>
      <c r="U27" s="37">
        <v>23.34558823529412</v>
      </c>
      <c r="V27" s="37">
        <v>21.379310344827587</v>
      </c>
      <c r="W27" s="37">
        <v>15.139965829938232</v>
      </c>
      <c r="X27" s="37">
        <v>9.3067068575734737</v>
      </c>
    </row>
    <row r="28" spans="1:29" x14ac:dyDescent="0.45">
      <c r="A28" s="36">
        <v>25</v>
      </c>
      <c r="B28" s="34" t="s">
        <v>41</v>
      </c>
      <c r="C28" s="37">
        <v>10.799381508597403</v>
      </c>
      <c r="D28" s="37">
        <v>16.541903137077398</v>
      </c>
      <c r="E28" s="37">
        <v>13.764274979526823</v>
      </c>
      <c r="F28" s="37">
        <v>17.521498771498774</v>
      </c>
      <c r="G28" s="37">
        <v>17.942743610584305</v>
      </c>
      <c r="H28" s="37">
        <v>10.738346068634987</v>
      </c>
      <c r="I28" s="37">
        <v>22.243713733075435</v>
      </c>
      <c r="J28" s="37">
        <v>16.945395273023635</v>
      </c>
      <c r="K28" s="37">
        <v>15.672399841605976</v>
      </c>
      <c r="L28" s="37">
        <v>13.522215067611077</v>
      </c>
      <c r="M28" s="37">
        <v>19.993779336085506</v>
      </c>
      <c r="N28" s="37">
        <v>34.785705805532466</v>
      </c>
      <c r="O28" s="37">
        <v>16.322648914368379</v>
      </c>
      <c r="P28" s="37">
        <v>14.98736252476262</v>
      </c>
      <c r="Q28" s="37">
        <v>22.735346358792185</v>
      </c>
      <c r="R28" s="37">
        <v>13.748137108792847</v>
      </c>
      <c r="S28" s="37">
        <v>16.835699797160245</v>
      </c>
      <c r="T28" s="37">
        <v>16.055500495540141</v>
      </c>
      <c r="U28" s="37">
        <v>28.397477712546205</v>
      </c>
      <c r="V28" s="37">
        <v>26.104775481111904</v>
      </c>
      <c r="W28" s="37">
        <v>19.89666036546944</v>
      </c>
      <c r="X28" s="37">
        <v>10.852314159481834</v>
      </c>
    </row>
    <row r="29" spans="1:29" x14ac:dyDescent="0.45">
      <c r="A29" s="36">
        <v>26</v>
      </c>
      <c r="B29" s="34" t="s">
        <v>42</v>
      </c>
      <c r="C29" s="37">
        <v>5.3300077266134389</v>
      </c>
      <c r="D29" s="37">
        <v>7.7266612113562925</v>
      </c>
      <c r="E29" s="37">
        <v>6.5118734232751994</v>
      </c>
      <c r="F29" s="37">
        <v>5.4577844957892463</v>
      </c>
      <c r="G29" s="37">
        <v>7.5498647521298379</v>
      </c>
      <c r="H29" s="37">
        <v>9.7398381022466562</v>
      </c>
      <c r="I29" s="37">
        <v>21.858864027538726</v>
      </c>
      <c r="J29" s="37">
        <v>9.9069240754550236</v>
      </c>
      <c r="K29" s="37">
        <v>6.5346246621171167</v>
      </c>
      <c r="L29" s="37">
        <v>4.1817188306365924</v>
      </c>
      <c r="M29" s="37">
        <v>11.841711549970078</v>
      </c>
      <c r="N29" s="37">
        <v>27.96617712505563</v>
      </c>
      <c r="O29" s="37">
        <v>7.5883869439661842</v>
      </c>
      <c r="P29" s="37">
        <v>8.4278946788586531</v>
      </c>
      <c r="Q29" s="37">
        <v>10</v>
      </c>
      <c r="R29" s="37">
        <v>4.7029605392833203</v>
      </c>
      <c r="S29" s="37">
        <v>10.311800894854587</v>
      </c>
      <c r="T29" s="37">
        <v>9.7834803528468317</v>
      </c>
      <c r="U29" s="37">
        <v>13.481116584564862</v>
      </c>
      <c r="V29" s="37">
        <v>12.897068847989093</v>
      </c>
      <c r="W29" s="37">
        <v>10.307280461167041</v>
      </c>
      <c r="X29" s="37">
        <v>4.084436100554055</v>
      </c>
    </row>
    <row r="30" spans="1:29" x14ac:dyDescent="0.45">
      <c r="A30" s="36">
        <v>27</v>
      </c>
      <c r="B30" s="34" t="s">
        <v>43</v>
      </c>
      <c r="C30" s="37">
        <v>9.3704258081589114</v>
      </c>
      <c r="D30" s="37">
        <v>14.576651080109752</v>
      </c>
      <c r="E30" s="37">
        <v>12.060692983472428</v>
      </c>
      <c r="F30" s="37">
        <v>15.391124801137327</v>
      </c>
      <c r="G30" s="37">
        <v>15.004673741428201</v>
      </c>
      <c r="H30" s="37">
        <v>10.259109311740891</v>
      </c>
      <c r="I30" s="37">
        <v>21.803127874885003</v>
      </c>
      <c r="J30" s="37">
        <v>15.561044460127031</v>
      </c>
      <c r="K30" s="37">
        <v>13.213762309788937</v>
      </c>
      <c r="L30" s="37">
        <v>11.815166783595894</v>
      </c>
      <c r="M30" s="37">
        <v>17.048765041165296</v>
      </c>
      <c r="N30" s="37">
        <v>33.563814462690864</v>
      </c>
      <c r="O30" s="37">
        <v>13.852959033218653</v>
      </c>
      <c r="P30" s="37">
        <v>13.823606214910564</v>
      </c>
      <c r="Q30" s="37">
        <v>20.106524633821572</v>
      </c>
      <c r="R30" s="37">
        <v>11.052529643418191</v>
      </c>
      <c r="S30" s="37">
        <v>15.775504561791539</v>
      </c>
      <c r="T30" s="37">
        <v>14.89766777724893</v>
      </c>
      <c r="U30" s="37">
        <v>25.178224238496433</v>
      </c>
      <c r="V30" s="37">
        <v>23.303107667928515</v>
      </c>
      <c r="W30" s="37">
        <v>16.888316072813542</v>
      </c>
      <c r="X30" s="37">
        <v>9.7763910556422253</v>
      </c>
    </row>
    <row r="31" spans="1:29" x14ac:dyDescent="0.45">
      <c r="A31" s="36">
        <v>28</v>
      </c>
      <c r="B31" s="34" t="s">
        <v>44</v>
      </c>
      <c r="C31" s="37">
        <v>8.9957744619041318</v>
      </c>
      <c r="D31" s="37">
        <v>13.468100173823473</v>
      </c>
      <c r="E31" s="37">
        <v>11.260695949800342</v>
      </c>
      <c r="F31" s="37">
        <v>13.093891402714933</v>
      </c>
      <c r="G31" s="37">
        <v>14.448221757322175</v>
      </c>
      <c r="H31" s="37">
        <v>10.10687536817302</v>
      </c>
      <c r="I31" s="37">
        <v>16.507557677008752</v>
      </c>
      <c r="J31" s="37">
        <v>14.439239459906311</v>
      </c>
      <c r="K31" s="37">
        <v>12.228396499517519</v>
      </c>
      <c r="L31" s="37">
        <v>10.372331282016022</v>
      </c>
      <c r="M31" s="37">
        <v>17.477876106194689</v>
      </c>
      <c r="N31" s="37">
        <v>32.967260671363448</v>
      </c>
      <c r="O31" s="37">
        <v>13.41404004481902</v>
      </c>
      <c r="P31" s="37">
        <v>12.4609375</v>
      </c>
      <c r="Q31" s="37">
        <v>15.899581589958158</v>
      </c>
      <c r="R31" s="37">
        <v>10.271858927259368</v>
      </c>
      <c r="S31" s="37">
        <v>14.283454602973741</v>
      </c>
      <c r="T31" s="37">
        <v>13.893967093235831</v>
      </c>
      <c r="U31" s="37">
        <v>25.696202531645568</v>
      </c>
      <c r="V31" s="37">
        <v>23.466940733127785</v>
      </c>
      <c r="W31" s="37">
        <v>16.801219949766775</v>
      </c>
      <c r="X31" s="37">
        <v>8.9516975848792431</v>
      </c>
    </row>
    <row r="32" spans="1:29" x14ac:dyDescent="0.45">
      <c r="A32" s="36">
        <v>29</v>
      </c>
      <c r="B32" s="34" t="s">
        <v>45</v>
      </c>
      <c r="C32" s="37">
        <v>10.029980921231942</v>
      </c>
      <c r="D32" s="37">
        <v>14.700091875574223</v>
      </c>
      <c r="E32" s="37">
        <v>12.431456466497258</v>
      </c>
      <c r="F32" s="37">
        <v>16.175071360608946</v>
      </c>
      <c r="G32" s="37">
        <v>16.152330925804335</v>
      </c>
      <c r="H32" s="37">
        <v>9.3861953666109379</v>
      </c>
      <c r="I32" s="37">
        <v>20.786516853932586</v>
      </c>
      <c r="J32" s="37">
        <v>14.711409395973154</v>
      </c>
      <c r="K32" s="37">
        <v>13.574097135740971</v>
      </c>
      <c r="L32" s="37">
        <v>11.635265353084998</v>
      </c>
      <c r="M32" s="37">
        <v>16.480446927374302</v>
      </c>
      <c r="N32" s="37">
        <v>30.369630369630368</v>
      </c>
      <c r="O32" s="37">
        <v>14.064914992272023</v>
      </c>
      <c r="P32" s="37">
        <v>13.169566700784715</v>
      </c>
      <c r="Q32" s="37">
        <v>15.873015873015872</v>
      </c>
      <c r="R32" s="37">
        <v>12.559890485968515</v>
      </c>
      <c r="S32" s="37">
        <v>15.722120658135283</v>
      </c>
      <c r="T32" s="37">
        <v>13.043478260869565</v>
      </c>
      <c r="U32" s="37">
        <v>21.896162528216703</v>
      </c>
      <c r="V32" s="37">
        <v>20.547945205479451</v>
      </c>
      <c r="W32" s="37">
        <v>16.674880893707904</v>
      </c>
      <c r="X32" s="37">
        <v>9.4433399602385677</v>
      </c>
    </row>
    <row r="33" spans="1:24" x14ac:dyDescent="0.45">
      <c r="A33" s="36">
        <v>30</v>
      </c>
      <c r="B33" s="34" t="s">
        <v>46</v>
      </c>
      <c r="C33" s="37">
        <v>9.3041138023836982</v>
      </c>
      <c r="D33" s="37">
        <v>13.528055342044581</v>
      </c>
      <c r="E33" s="37">
        <v>11.435149654643132</v>
      </c>
      <c r="F33" s="37">
        <v>10.950413223140496</v>
      </c>
      <c r="G33" s="37">
        <v>15.672235481304694</v>
      </c>
      <c r="H33" s="37">
        <v>8.8378566457898398</v>
      </c>
      <c r="I33" s="37">
        <v>23.809523809523807</v>
      </c>
      <c r="J33" s="37">
        <v>12.929184549356224</v>
      </c>
      <c r="K33" s="37">
        <v>13.074058750517171</v>
      </c>
      <c r="L33" s="37">
        <v>10.068259385665529</v>
      </c>
      <c r="M33" s="37">
        <v>16.567754698318495</v>
      </c>
      <c r="N33" s="37">
        <v>30.603448275862068</v>
      </c>
      <c r="O33" s="37">
        <v>14.276206322795341</v>
      </c>
      <c r="P33" s="37">
        <v>10.772659732540863</v>
      </c>
      <c r="Q33" s="37">
        <v>27.27272727272727</v>
      </c>
      <c r="R33" s="37">
        <v>11.612903225806452</v>
      </c>
      <c r="S33" s="37">
        <v>10.957004160887656</v>
      </c>
      <c r="T33" s="37">
        <v>25</v>
      </c>
      <c r="U33" s="37">
        <v>24.444444444444443</v>
      </c>
      <c r="V33" s="37">
        <v>22.346368715083798</v>
      </c>
      <c r="W33" s="37">
        <v>16.254086875291922</v>
      </c>
      <c r="X33" s="37">
        <v>9.8398169336384438</v>
      </c>
    </row>
    <row r="34" spans="1:24" x14ac:dyDescent="0.45">
      <c r="A34" s="36">
        <v>31</v>
      </c>
      <c r="B34" s="34" t="s">
        <v>47</v>
      </c>
      <c r="C34" s="37">
        <v>7.1565093266881181</v>
      </c>
      <c r="D34" s="37">
        <v>10.807135613533696</v>
      </c>
      <c r="E34" s="37">
        <v>9.0330728736337669</v>
      </c>
      <c r="F34" s="37">
        <v>11.284326657872647</v>
      </c>
      <c r="G34" s="37">
        <v>11.021042105487117</v>
      </c>
      <c r="H34" s="37">
        <v>8.9489051094890506</v>
      </c>
      <c r="I34" s="37">
        <v>17.696160267111853</v>
      </c>
      <c r="J34" s="37">
        <v>12.298250997238416</v>
      </c>
      <c r="K34" s="37">
        <v>10.086644410567144</v>
      </c>
      <c r="L34" s="37">
        <v>8.8617737283091422</v>
      </c>
      <c r="M34" s="37">
        <v>13.80518852723171</v>
      </c>
      <c r="N34" s="37">
        <v>26.086956521739129</v>
      </c>
      <c r="O34" s="37">
        <v>10.523576908227158</v>
      </c>
      <c r="P34" s="37">
        <v>11.585296460680551</v>
      </c>
      <c r="Q34" s="37">
        <v>13.612565445026178</v>
      </c>
      <c r="R34" s="37">
        <v>9.1720858002523542</v>
      </c>
      <c r="S34" s="37">
        <v>11.552113585027428</v>
      </c>
      <c r="T34" s="37">
        <v>8.4112149532710276</v>
      </c>
      <c r="U34" s="37">
        <v>16.585681891804342</v>
      </c>
      <c r="V34" s="37">
        <v>15.096304008328994</v>
      </c>
      <c r="W34" s="37">
        <v>13.421712916151742</v>
      </c>
      <c r="X34" s="37">
        <v>7.9810214473075138</v>
      </c>
    </row>
    <row r="35" spans="1:24" x14ac:dyDescent="0.45">
      <c r="A35" s="36">
        <v>32</v>
      </c>
      <c r="B35" s="34" t="s">
        <v>48</v>
      </c>
      <c r="C35" s="37">
        <v>8.5945178551927484</v>
      </c>
      <c r="D35" s="37">
        <v>13.284247640775693</v>
      </c>
      <c r="E35" s="37">
        <v>10.980538126129959</v>
      </c>
      <c r="F35" s="37">
        <v>14.652711703139868</v>
      </c>
      <c r="G35" s="37">
        <v>14.625445897740786</v>
      </c>
      <c r="H35" s="37">
        <v>7.946362056121183</v>
      </c>
      <c r="I35" s="37">
        <v>19.584569732937684</v>
      </c>
      <c r="J35" s="37">
        <v>13.21153846153846</v>
      </c>
      <c r="K35" s="37">
        <v>12.852920191621649</v>
      </c>
      <c r="L35" s="37">
        <v>11.313830344972214</v>
      </c>
      <c r="M35" s="37">
        <v>15.42786856439993</v>
      </c>
      <c r="N35" s="37">
        <v>25.060240963855424</v>
      </c>
      <c r="O35" s="37">
        <v>13.811432554897177</v>
      </c>
      <c r="P35" s="37">
        <v>9.9431048496342456</v>
      </c>
      <c r="Q35" s="37">
        <v>16.666666666666664</v>
      </c>
      <c r="R35" s="37">
        <v>11.64150024354603</v>
      </c>
      <c r="S35" s="37">
        <v>12.384069830878342</v>
      </c>
      <c r="T35" s="37">
        <v>17.441860465116278</v>
      </c>
      <c r="U35" s="37">
        <v>27.314112291350529</v>
      </c>
      <c r="V35" s="37">
        <v>24.939467312348668</v>
      </c>
      <c r="W35" s="37">
        <v>16.078984485190411</v>
      </c>
      <c r="X35" s="37">
        <v>8.3675564681724843</v>
      </c>
    </row>
    <row r="36" spans="1:24" x14ac:dyDescent="0.45">
      <c r="A36" s="36">
        <v>33</v>
      </c>
      <c r="B36" s="34" t="s">
        <v>49</v>
      </c>
      <c r="C36" s="37">
        <v>5.8151693074881363</v>
      </c>
      <c r="D36" s="37">
        <v>9.2965963767020341</v>
      </c>
      <c r="E36" s="37">
        <v>7.5590958326461291</v>
      </c>
      <c r="F36" s="37">
        <v>7.716059971866744</v>
      </c>
      <c r="G36" s="37">
        <v>9.5184649407226338</v>
      </c>
      <c r="H36" s="37">
        <v>9.9431015697510183</v>
      </c>
      <c r="I36" s="37">
        <v>17.37142857142857</v>
      </c>
      <c r="J36" s="37">
        <v>12.099580795697223</v>
      </c>
      <c r="K36" s="37">
        <v>8.1034170738528868</v>
      </c>
      <c r="L36" s="37">
        <v>6.6778214171208718</v>
      </c>
      <c r="M36" s="37">
        <v>12.863701774823546</v>
      </c>
      <c r="N36" s="37">
        <v>28.303711763994681</v>
      </c>
      <c r="O36" s="37">
        <v>9.2259484133739367</v>
      </c>
      <c r="P36" s="37">
        <v>10.374124310627515</v>
      </c>
      <c r="Q36" s="37">
        <v>18.444165621079048</v>
      </c>
      <c r="R36" s="37">
        <v>5.984353106025222</v>
      </c>
      <c r="S36" s="37">
        <v>12.414044592623464</v>
      </c>
      <c r="T36" s="37">
        <v>11.029825548677547</v>
      </c>
      <c r="U36" s="37">
        <v>19.808119808119809</v>
      </c>
      <c r="V36" s="37">
        <v>18.273325590398763</v>
      </c>
      <c r="W36" s="37">
        <v>11.741561646775482</v>
      </c>
      <c r="X36" s="37">
        <v>5.9059814494729412</v>
      </c>
    </row>
    <row r="37" spans="1:24" x14ac:dyDescent="0.45">
      <c r="A37" s="36">
        <v>34</v>
      </c>
      <c r="B37" s="34" t="s">
        <v>50</v>
      </c>
      <c r="C37" s="37">
        <v>8.6849598757442408</v>
      </c>
      <c r="D37" s="37">
        <v>11.458846722523411</v>
      </c>
      <c r="E37" s="37">
        <v>10.123706134814441</v>
      </c>
      <c r="F37" s="37">
        <v>11.8895966029724</v>
      </c>
      <c r="G37" s="37">
        <v>13.134404488650855</v>
      </c>
      <c r="H37" s="37">
        <v>8.5285601474072124</v>
      </c>
      <c r="I37" s="37">
        <v>18.399999999999999</v>
      </c>
      <c r="J37" s="37">
        <v>11.945154543341854</v>
      </c>
      <c r="K37" s="37">
        <v>11.616696061140505</v>
      </c>
      <c r="L37" s="37">
        <v>9.9123564991976298</v>
      </c>
      <c r="M37" s="37">
        <v>14.855371900826448</v>
      </c>
      <c r="N37" s="37">
        <v>31.714876033057855</v>
      </c>
      <c r="O37" s="37">
        <v>12.084338613238225</v>
      </c>
      <c r="P37" s="37">
        <v>10.755287009063444</v>
      </c>
      <c r="Q37" s="37">
        <v>13.333333333333334</v>
      </c>
      <c r="R37" s="37">
        <v>10.294117647058822</v>
      </c>
      <c r="S37" s="37">
        <v>13.290559120073327</v>
      </c>
      <c r="T37" s="37">
        <v>11.504424778761061</v>
      </c>
      <c r="U37" s="37">
        <v>18.475750577367204</v>
      </c>
      <c r="V37" s="37">
        <v>17.582417582417584</v>
      </c>
      <c r="W37" s="37">
        <v>14.095202815336174</v>
      </c>
      <c r="X37" s="37">
        <v>8.4656084656084651</v>
      </c>
    </row>
    <row r="38" spans="1:24" x14ac:dyDescent="0.45">
      <c r="A38" s="36">
        <v>35</v>
      </c>
      <c r="B38" s="34" t="s">
        <v>267</v>
      </c>
      <c r="C38" s="37">
        <v>6.5924133711552368</v>
      </c>
      <c r="D38" s="37">
        <v>10.503670286973415</v>
      </c>
      <c r="E38" s="37">
        <v>8.6104569006123413</v>
      </c>
      <c r="F38" s="37">
        <v>10.572742738327767</v>
      </c>
      <c r="G38" s="37">
        <v>10.34794396746498</v>
      </c>
      <c r="H38" s="37">
        <v>8.8503317051833488</v>
      </c>
      <c r="I38" s="37">
        <v>20.175438596491226</v>
      </c>
      <c r="J38" s="37">
        <v>11.511144692104269</v>
      </c>
      <c r="K38" s="37">
        <v>9.4688781804569953</v>
      </c>
      <c r="L38" s="37">
        <v>8.0787827256691074</v>
      </c>
      <c r="M38" s="37">
        <v>13.636677642941027</v>
      </c>
      <c r="N38" s="37">
        <v>27.741155789936279</v>
      </c>
      <c r="O38" s="37">
        <v>9.8933950025382149</v>
      </c>
      <c r="P38" s="37">
        <v>11.242680546519193</v>
      </c>
      <c r="Q38" s="37">
        <v>16.046511627906977</v>
      </c>
      <c r="R38" s="37">
        <v>8.1485603004590352</v>
      </c>
      <c r="S38" s="37">
        <v>11.111111111111111</v>
      </c>
      <c r="T38" s="37">
        <v>8.9713843774168609</v>
      </c>
      <c r="U38" s="37">
        <v>16.891371340523882</v>
      </c>
      <c r="V38" s="37">
        <v>15.286132963134353</v>
      </c>
      <c r="W38" s="37">
        <v>12.576090107250817</v>
      </c>
      <c r="X38" s="37">
        <v>7.1843402207362503</v>
      </c>
    </row>
    <row r="39" spans="1:24" x14ac:dyDescent="0.45">
      <c r="A39" s="36">
        <v>36</v>
      </c>
      <c r="B39" s="34" t="s">
        <v>52</v>
      </c>
      <c r="C39" s="37">
        <v>7.0686297209321332</v>
      </c>
      <c r="D39" s="37">
        <v>11.184956409554712</v>
      </c>
      <c r="E39" s="37">
        <v>9.1754849794553834</v>
      </c>
      <c r="F39" s="37">
        <v>11.646406363789144</v>
      </c>
      <c r="G39" s="37">
        <v>10.984474108918944</v>
      </c>
      <c r="H39" s="37">
        <v>8.6606543936796605</v>
      </c>
      <c r="I39" s="37">
        <v>18.978102189781019</v>
      </c>
      <c r="J39" s="37">
        <v>12.675912359014548</v>
      </c>
      <c r="K39" s="37">
        <v>9.8421580982079924</v>
      </c>
      <c r="L39" s="37">
        <v>8.6429122554041928</v>
      </c>
      <c r="M39" s="37">
        <v>13.958328670859164</v>
      </c>
      <c r="N39" s="37">
        <v>29.758593836911778</v>
      </c>
      <c r="O39" s="37">
        <v>10.52488160565286</v>
      </c>
      <c r="P39" s="37">
        <v>10.871236765836635</v>
      </c>
      <c r="Q39" s="37">
        <v>19.114688128772634</v>
      </c>
      <c r="R39" s="37">
        <v>7.3169247619337368</v>
      </c>
      <c r="S39" s="37">
        <v>12.635420230356939</v>
      </c>
      <c r="T39" s="37">
        <v>11.605723370429253</v>
      </c>
      <c r="U39" s="37">
        <v>19.752623688155921</v>
      </c>
      <c r="V39" s="37">
        <v>18.252162039144288</v>
      </c>
      <c r="W39" s="37">
        <v>13.07545001914975</v>
      </c>
      <c r="X39" s="37">
        <v>7.0338332936539434</v>
      </c>
    </row>
    <row r="40" spans="1:24" x14ac:dyDescent="0.45">
      <c r="A40" s="36">
        <v>37</v>
      </c>
      <c r="B40" s="34" t="s">
        <v>268</v>
      </c>
      <c r="C40" s="37">
        <v>10.855535820011841</v>
      </c>
      <c r="D40" s="37">
        <v>16.129668225088718</v>
      </c>
      <c r="E40" s="37">
        <v>13.561181191005398</v>
      </c>
      <c r="F40" s="37">
        <v>16.82279469164715</v>
      </c>
      <c r="G40" s="37">
        <v>17.585128661177887</v>
      </c>
      <c r="H40" s="37">
        <v>10.373246151750443</v>
      </c>
      <c r="I40" s="37">
        <v>19.053876478318003</v>
      </c>
      <c r="J40" s="37">
        <v>17.028935976304396</v>
      </c>
      <c r="K40" s="37">
        <v>14.629760641433792</v>
      </c>
      <c r="L40" s="37">
        <v>11.845330237358102</v>
      </c>
      <c r="M40" s="37">
        <v>20.266144814090019</v>
      </c>
      <c r="N40" s="37">
        <v>35.045219638242891</v>
      </c>
      <c r="O40" s="37">
        <v>15.851324930321562</v>
      </c>
      <c r="P40" s="37">
        <v>14.277064664567693</v>
      </c>
      <c r="Q40" s="37">
        <v>30.072463768115941</v>
      </c>
      <c r="R40" s="37">
        <v>12.959381044487428</v>
      </c>
      <c r="S40" s="37">
        <v>17.49893299189074</v>
      </c>
      <c r="T40" s="37">
        <v>16.711956521739129</v>
      </c>
      <c r="U40" s="37">
        <v>27.37944162436548</v>
      </c>
      <c r="V40" s="37">
        <v>25.430701979943432</v>
      </c>
      <c r="W40" s="37">
        <v>19.107331079853161</v>
      </c>
      <c r="X40" s="37">
        <v>9.3745312734363271</v>
      </c>
    </row>
    <row r="41" spans="1:24" x14ac:dyDescent="0.45">
      <c r="A41" s="36">
        <v>38</v>
      </c>
      <c r="B41" s="34" t="s">
        <v>54</v>
      </c>
      <c r="C41" s="37">
        <v>10.54481546572935</v>
      </c>
      <c r="D41" s="37">
        <v>13.790008973975471</v>
      </c>
      <c r="E41" s="37">
        <v>12.146767273265276</v>
      </c>
      <c r="F41" s="37">
        <v>14.136125654450263</v>
      </c>
      <c r="G41" s="37">
        <v>16.966501240694789</v>
      </c>
      <c r="H41" s="37">
        <v>8.9783281733746119</v>
      </c>
      <c r="I41" s="37">
        <v>17.088607594936708</v>
      </c>
      <c r="J41" s="37">
        <v>15.197693574958816</v>
      </c>
      <c r="K41" s="37">
        <v>13.028169014084506</v>
      </c>
      <c r="L41" s="37">
        <v>9.9228964130070398</v>
      </c>
      <c r="M41" s="37">
        <v>18.429003021148034</v>
      </c>
      <c r="N41" s="37">
        <v>31.881533101045296</v>
      </c>
      <c r="O41" s="37">
        <v>15.390409239266884</v>
      </c>
      <c r="P41" s="37">
        <v>10.412815773259396</v>
      </c>
      <c r="Q41" s="37">
        <v>33.333333333333329</v>
      </c>
      <c r="R41" s="37">
        <v>12.914485165794066</v>
      </c>
      <c r="S41" s="37">
        <v>15.258215962441316</v>
      </c>
      <c r="T41" s="37">
        <v>13.114754098360656</v>
      </c>
      <c r="U41" s="37">
        <v>21.739130434782609</v>
      </c>
      <c r="V41" s="37">
        <v>19.166666666666668</v>
      </c>
      <c r="W41" s="37">
        <v>16.666666666666664</v>
      </c>
      <c r="X41" s="37">
        <v>10.400866738894909</v>
      </c>
    </row>
    <row r="42" spans="1:24" x14ac:dyDescent="0.45">
      <c r="A42" s="36">
        <v>39</v>
      </c>
      <c r="B42" s="34" t="s">
        <v>55</v>
      </c>
      <c r="C42" s="37">
        <v>7.7071456127566549</v>
      </c>
      <c r="D42" s="37">
        <v>11.917162698412699</v>
      </c>
      <c r="E42" s="37">
        <v>9.8564875215689582</v>
      </c>
      <c r="F42" s="37">
        <v>11.946363266964649</v>
      </c>
      <c r="G42" s="37">
        <v>12.749584026622296</v>
      </c>
      <c r="H42" s="37">
        <v>8.456449834619626</v>
      </c>
      <c r="I42" s="37">
        <v>15.401785714285715</v>
      </c>
      <c r="J42" s="37">
        <v>11.916552523443261</v>
      </c>
      <c r="K42" s="37">
        <v>11.512512047977724</v>
      </c>
      <c r="L42" s="37">
        <v>10.288335517693316</v>
      </c>
      <c r="M42" s="37">
        <v>13.88304269392664</v>
      </c>
      <c r="N42" s="37">
        <v>29.58186791715514</v>
      </c>
      <c r="O42" s="37">
        <v>11.401925391095066</v>
      </c>
      <c r="P42" s="37">
        <v>12.274980433081137</v>
      </c>
      <c r="Q42" s="37">
        <v>17.342342342342342</v>
      </c>
      <c r="R42" s="37">
        <v>11.38673369030707</v>
      </c>
      <c r="S42" s="37">
        <v>12.362734679419058</v>
      </c>
      <c r="T42" s="37">
        <v>11.049723756906078</v>
      </c>
      <c r="U42" s="37">
        <v>21.52671755725191</v>
      </c>
      <c r="V42" s="37">
        <v>19.376124775044993</v>
      </c>
      <c r="W42" s="37">
        <v>14.178604900254385</v>
      </c>
      <c r="X42" s="37">
        <v>8.843888070692195</v>
      </c>
    </row>
    <row r="43" spans="1:24" x14ac:dyDescent="0.45">
      <c r="A43" s="36">
        <v>40</v>
      </c>
      <c r="B43" s="34" t="s">
        <v>56</v>
      </c>
      <c r="C43" s="37">
        <v>4.869516546561254</v>
      </c>
      <c r="D43" s="37">
        <v>7.369748174345875</v>
      </c>
      <c r="E43" s="37">
        <v>6.157762535837823</v>
      </c>
      <c r="F43" s="37">
        <v>8.1137359086666194</v>
      </c>
      <c r="G43" s="37">
        <v>6.7824199674443832</v>
      </c>
      <c r="H43" s="37">
        <v>7.1144734831117216</v>
      </c>
      <c r="I43" s="37">
        <v>17.314487632508836</v>
      </c>
      <c r="J43" s="37">
        <v>9.0966090182350179</v>
      </c>
      <c r="K43" s="37">
        <v>6.5274051847990542</v>
      </c>
      <c r="L43" s="37">
        <v>5.5469818666479602</v>
      </c>
      <c r="M43" s="37">
        <v>9.0740070022938539</v>
      </c>
      <c r="N43" s="37">
        <v>23.021770303741363</v>
      </c>
      <c r="O43" s="37">
        <v>7.0035733724589999</v>
      </c>
      <c r="P43" s="37">
        <v>7.4001022718971434</v>
      </c>
      <c r="Q43" s="37">
        <v>10.46770601336303</v>
      </c>
      <c r="R43" s="37">
        <v>5.1957789502915857</v>
      </c>
      <c r="S43" s="37">
        <v>9.2597402597402603</v>
      </c>
      <c r="T43" s="37">
        <v>7.0114942528735638</v>
      </c>
      <c r="U43" s="37">
        <v>10.979228486646884</v>
      </c>
      <c r="V43" s="37">
        <v>10.133216859576327</v>
      </c>
      <c r="W43" s="37">
        <v>8.7314924152965752</v>
      </c>
      <c r="X43" s="37">
        <v>4.8500157878118095</v>
      </c>
    </row>
    <row r="44" spans="1:24" x14ac:dyDescent="0.45">
      <c r="A44" s="36">
        <v>41</v>
      </c>
      <c r="B44" s="34" t="s">
        <v>57</v>
      </c>
      <c r="C44" s="37">
        <v>7.9082200935620408</v>
      </c>
      <c r="D44" s="37">
        <v>10.526315789473683</v>
      </c>
      <c r="E44" s="37">
        <v>9.1921397379912655</v>
      </c>
      <c r="F44" s="37">
        <v>10.765239948119326</v>
      </c>
      <c r="G44" s="37">
        <v>11.946400181694299</v>
      </c>
      <c r="H44" s="37">
        <v>8.0578512396694215</v>
      </c>
      <c r="I44" s="37">
        <v>20.952380952380953</v>
      </c>
      <c r="J44" s="37">
        <v>11.372867587327375</v>
      </c>
      <c r="K44" s="37">
        <v>10.064412238325282</v>
      </c>
      <c r="L44" s="37">
        <v>9.0949820788530467</v>
      </c>
      <c r="M44" s="37">
        <v>12.76526281423441</v>
      </c>
      <c r="N44" s="37">
        <v>34.398496240601503</v>
      </c>
      <c r="O44" s="37">
        <v>10.522648083623693</v>
      </c>
      <c r="P44" s="37">
        <v>11.186825667234526</v>
      </c>
      <c r="Q44" s="37">
        <v>25</v>
      </c>
      <c r="R44" s="37">
        <v>9.7178683385579934</v>
      </c>
      <c r="S44" s="37">
        <v>13.031914893617023</v>
      </c>
      <c r="T44" s="37">
        <v>8.8235294117647065</v>
      </c>
      <c r="U44" s="37">
        <v>17.410714285714285</v>
      </c>
      <c r="V44" s="37">
        <v>14.527027027027026</v>
      </c>
      <c r="W44" s="37">
        <v>12.349309026756835</v>
      </c>
      <c r="X44" s="37">
        <v>7.5512405609492985</v>
      </c>
    </row>
    <row r="45" spans="1:24" x14ac:dyDescent="0.45">
      <c r="A45" s="36">
        <v>42</v>
      </c>
      <c r="B45" s="34" t="s">
        <v>58</v>
      </c>
      <c r="C45" s="37">
        <v>8.2823254514515021</v>
      </c>
      <c r="D45" s="37">
        <v>13.114837012872064</v>
      </c>
      <c r="E45" s="37">
        <v>10.702383516859486</v>
      </c>
      <c r="F45" s="37">
        <v>13.01989150090416</v>
      </c>
      <c r="G45" s="37">
        <v>12.748331054451862</v>
      </c>
      <c r="H45" s="37">
        <v>9.6142572400046902</v>
      </c>
      <c r="I45" s="37">
        <v>26.557377049180324</v>
      </c>
      <c r="J45" s="37">
        <v>13.288052943225356</v>
      </c>
      <c r="K45" s="37">
        <v>12.161388606776844</v>
      </c>
      <c r="L45" s="37">
        <v>11.017836117046793</v>
      </c>
      <c r="M45" s="37">
        <v>15.556544528507146</v>
      </c>
      <c r="N45" s="37">
        <v>29.418369638445991</v>
      </c>
      <c r="O45" s="37">
        <v>11.738281587449679</v>
      </c>
      <c r="P45" s="37">
        <v>17.428643596867897</v>
      </c>
      <c r="Q45" s="37">
        <v>16.010854816824967</v>
      </c>
      <c r="R45" s="37">
        <v>11.314246291824768</v>
      </c>
      <c r="S45" s="37">
        <v>13.330390642242332</v>
      </c>
      <c r="T45" s="37">
        <v>11.68141592920354</v>
      </c>
      <c r="U45" s="37">
        <v>15.468573579224691</v>
      </c>
      <c r="V45" s="37">
        <v>15.10077519379845</v>
      </c>
      <c r="W45" s="37">
        <v>15.13479883865616</v>
      </c>
      <c r="X45" s="37">
        <v>10.253438417555246</v>
      </c>
    </row>
    <row r="46" spans="1:24" x14ac:dyDescent="0.45">
      <c r="A46" s="36">
        <v>43</v>
      </c>
      <c r="B46" s="34" t="s">
        <v>59</v>
      </c>
      <c r="C46" s="37">
        <v>7.9086249928553727</v>
      </c>
      <c r="D46" s="37">
        <v>12.65149486836234</v>
      </c>
      <c r="E46" s="37">
        <v>10.355918457625245</v>
      </c>
      <c r="F46" s="37">
        <v>13.8200674952671</v>
      </c>
      <c r="G46" s="37">
        <v>12.530862050978891</v>
      </c>
      <c r="H46" s="37">
        <v>9.501762508549481</v>
      </c>
      <c r="I46" s="37">
        <v>20.821529745042493</v>
      </c>
      <c r="J46" s="37">
        <v>13.53264366678216</v>
      </c>
      <c r="K46" s="37">
        <v>11.457699556294241</v>
      </c>
      <c r="L46" s="37">
        <v>10.300264064494693</v>
      </c>
      <c r="M46" s="37">
        <v>15.005369520648248</v>
      </c>
      <c r="N46" s="37">
        <v>31.860395446375072</v>
      </c>
      <c r="O46" s="37">
        <v>11.716164931188635</v>
      </c>
      <c r="P46" s="37">
        <v>12.780681734521092</v>
      </c>
      <c r="Q46" s="37">
        <v>18.214936247723131</v>
      </c>
      <c r="R46" s="37">
        <v>9.818360333824252</v>
      </c>
      <c r="S46" s="37">
        <v>13.150955833882664</v>
      </c>
      <c r="T46" s="37">
        <v>10.561056105610561</v>
      </c>
      <c r="U46" s="37">
        <v>21.112548512289781</v>
      </c>
      <c r="V46" s="37">
        <v>19.13644938168099</v>
      </c>
      <c r="W46" s="37">
        <v>14.600386539336064</v>
      </c>
      <c r="X46" s="37">
        <v>8.5150465321649342</v>
      </c>
    </row>
    <row r="47" spans="1:24" x14ac:dyDescent="0.45">
      <c r="A47" s="36">
        <v>44</v>
      </c>
      <c r="B47" s="34" t="s">
        <v>60</v>
      </c>
      <c r="C47" s="37">
        <v>7.0932568997104193</v>
      </c>
      <c r="D47" s="37">
        <v>10.70519625950757</v>
      </c>
      <c r="E47" s="37">
        <v>8.9158763430615213</v>
      </c>
      <c r="F47" s="37">
        <v>10.973420780117364</v>
      </c>
      <c r="G47" s="37">
        <v>9.2194653252698799</v>
      </c>
      <c r="H47" s="37">
        <v>7.4696830734739637</v>
      </c>
      <c r="I47" s="37">
        <v>28.531855955678669</v>
      </c>
      <c r="J47" s="37">
        <v>13.073341094295692</v>
      </c>
      <c r="K47" s="37">
        <v>9.2376376546621888</v>
      </c>
      <c r="L47" s="37">
        <v>9.0696260945906388</v>
      </c>
      <c r="M47" s="37">
        <v>10.498258207537212</v>
      </c>
      <c r="N47" s="37">
        <v>31.543427230046952</v>
      </c>
      <c r="O47" s="37">
        <v>8.8140890673104817</v>
      </c>
      <c r="P47" s="37">
        <v>13.44058121432278</v>
      </c>
      <c r="Q47" s="37">
        <v>10.879478827361563</v>
      </c>
      <c r="R47" s="37">
        <v>7.7143831334886626</v>
      </c>
      <c r="S47" s="37">
        <v>12.918871252204585</v>
      </c>
      <c r="T47" s="37">
        <v>7.3214285714285721</v>
      </c>
      <c r="U47" s="37">
        <v>10.099337748344372</v>
      </c>
      <c r="V47" s="37">
        <v>9.5830531271015467</v>
      </c>
      <c r="W47" s="37">
        <v>10.719344177861711</v>
      </c>
      <c r="X47" s="37">
        <v>8.356753182344189</v>
      </c>
    </row>
    <row r="48" spans="1:24" x14ac:dyDescent="0.45">
      <c r="A48" s="36">
        <v>45</v>
      </c>
      <c r="B48" s="34" t="s">
        <v>61</v>
      </c>
      <c r="C48" s="37">
        <v>6.0703232782728662</v>
      </c>
      <c r="D48" s="37">
        <v>9.6264263391234817</v>
      </c>
      <c r="E48" s="37">
        <v>7.8670846087313908</v>
      </c>
      <c r="F48" s="37">
        <v>9.2739772782680774</v>
      </c>
      <c r="G48" s="37">
        <v>9.8267943239723063</v>
      </c>
      <c r="H48" s="37">
        <v>10.230605171954146</v>
      </c>
      <c r="I48" s="37">
        <v>20.921985815602838</v>
      </c>
      <c r="J48" s="37">
        <v>13.327520707479604</v>
      </c>
      <c r="K48" s="37">
        <v>8.4859312192943275</v>
      </c>
      <c r="L48" s="37">
        <v>7.1870453539123291</v>
      </c>
      <c r="M48" s="37">
        <v>14.564369310793237</v>
      </c>
      <c r="N48" s="37">
        <v>31.27084902614871</v>
      </c>
      <c r="O48" s="37">
        <v>9.6774772672190164</v>
      </c>
      <c r="P48" s="37">
        <v>11.268436578171091</v>
      </c>
      <c r="Q48" s="37">
        <v>16.407599309153714</v>
      </c>
      <c r="R48" s="37">
        <v>5.4742857142857142</v>
      </c>
      <c r="S48" s="37">
        <v>12.675116744496332</v>
      </c>
      <c r="T48" s="37">
        <v>10.301109350237718</v>
      </c>
      <c r="U48" s="37">
        <v>21.219781956075209</v>
      </c>
      <c r="V48" s="37">
        <v>19.399446858949034</v>
      </c>
      <c r="W48" s="37">
        <v>12.723962824566446</v>
      </c>
      <c r="X48" s="37">
        <v>6.2931232750689974</v>
      </c>
    </row>
    <row r="49" spans="1:24" x14ac:dyDescent="0.45">
      <c r="A49" s="36">
        <v>46</v>
      </c>
      <c r="B49" s="34" t="s">
        <v>62</v>
      </c>
      <c r="C49" s="37">
        <v>8.8747891735603552</v>
      </c>
      <c r="D49" s="37">
        <v>13.281701537394522</v>
      </c>
      <c r="E49" s="37">
        <v>11.130992174289197</v>
      </c>
      <c r="F49" s="37">
        <v>12.399720962678758</v>
      </c>
      <c r="G49" s="37">
        <v>14.594636490466595</v>
      </c>
      <c r="H49" s="37">
        <v>9.6190380961903816</v>
      </c>
      <c r="I49" s="37">
        <v>16.944331572531489</v>
      </c>
      <c r="J49" s="37">
        <v>14.447523798047957</v>
      </c>
      <c r="K49" s="37">
        <v>12.225113312069833</v>
      </c>
      <c r="L49" s="37">
        <v>10.293267244940107</v>
      </c>
      <c r="M49" s="37">
        <v>17.179379965354517</v>
      </c>
      <c r="N49" s="37">
        <v>29.649595687331537</v>
      </c>
      <c r="O49" s="37">
        <v>13.130670981910653</v>
      </c>
      <c r="P49" s="37">
        <v>13.123784834737522</v>
      </c>
      <c r="Q49" s="37">
        <v>19.909502262443439</v>
      </c>
      <c r="R49" s="37">
        <v>11.713709677419356</v>
      </c>
      <c r="S49" s="37">
        <v>14.243271583362461</v>
      </c>
      <c r="T49" s="37">
        <v>14.40501043841336</v>
      </c>
      <c r="U49" s="37">
        <v>24.308865586272642</v>
      </c>
      <c r="V49" s="37">
        <v>22.688422688422687</v>
      </c>
      <c r="W49" s="37">
        <v>16.144134665965282</v>
      </c>
      <c r="X49" s="37">
        <v>9.1090425531914896</v>
      </c>
    </row>
    <row r="50" spans="1:24" x14ac:dyDescent="0.45">
      <c r="A50" s="36">
        <v>47</v>
      </c>
      <c r="B50" s="34" t="s">
        <v>63</v>
      </c>
      <c r="C50" s="37">
        <v>8.4377205363443899</v>
      </c>
      <c r="D50" s="37">
        <v>13.507479348068765</v>
      </c>
      <c r="E50" s="37">
        <v>10.965379494007989</v>
      </c>
      <c r="F50" s="37">
        <v>11.964688204357627</v>
      </c>
      <c r="G50" s="37">
        <v>14.027954256670903</v>
      </c>
      <c r="H50" s="37">
        <v>10.332646452752428</v>
      </c>
      <c r="I50" s="37">
        <v>16.116116116116117</v>
      </c>
      <c r="J50" s="37">
        <v>14.482301251761584</v>
      </c>
      <c r="K50" s="37">
        <v>12.276756756756757</v>
      </c>
      <c r="L50" s="37">
        <v>10.152843236576665</v>
      </c>
      <c r="M50" s="37">
        <v>18.165396999921462</v>
      </c>
      <c r="N50" s="37">
        <v>34.796129923980651</v>
      </c>
      <c r="O50" s="37">
        <v>12.830385694707303</v>
      </c>
      <c r="P50" s="37">
        <v>14.42872687704026</v>
      </c>
      <c r="Q50" s="37">
        <v>20.81447963800905</v>
      </c>
      <c r="R50" s="37">
        <v>10.636969192339716</v>
      </c>
      <c r="S50" s="37">
        <v>13.747908533184608</v>
      </c>
      <c r="T50" s="37">
        <v>14.317180616740089</v>
      </c>
      <c r="U50" s="37">
        <v>24.940898345153663</v>
      </c>
      <c r="V50" s="37">
        <v>22.63623660922217</v>
      </c>
      <c r="W50" s="37">
        <v>16.995007421400622</v>
      </c>
      <c r="X50" s="37">
        <v>8.9652409095462282</v>
      </c>
    </row>
    <row r="51" spans="1:24" x14ac:dyDescent="0.45">
      <c r="A51" s="36">
        <v>48</v>
      </c>
      <c r="B51" s="34" t="s">
        <v>64</v>
      </c>
      <c r="C51" s="37">
        <v>9.8881006362904991</v>
      </c>
      <c r="D51" s="37">
        <v>14.206148282097649</v>
      </c>
      <c r="E51" s="37">
        <v>12.054545454545455</v>
      </c>
      <c r="F51" s="37">
        <v>13.863636363636363</v>
      </c>
      <c r="G51" s="37">
        <v>15.939649781113197</v>
      </c>
      <c r="H51" s="37">
        <v>10.220994475138122</v>
      </c>
      <c r="I51" s="37">
        <v>21.869782971619365</v>
      </c>
      <c r="J51" s="37">
        <v>14.398462005463927</v>
      </c>
      <c r="K51" s="37">
        <v>13.271282997673111</v>
      </c>
      <c r="L51" s="37">
        <v>10.843470555063242</v>
      </c>
      <c r="M51" s="37">
        <v>17.295352906863698</v>
      </c>
      <c r="N51" s="37">
        <v>32.976445396145607</v>
      </c>
      <c r="O51" s="37">
        <v>14.407614046603218</v>
      </c>
      <c r="P51" s="37">
        <v>11.098239110287302</v>
      </c>
      <c r="Q51" s="37">
        <v>30.508474576271187</v>
      </c>
      <c r="R51" s="37">
        <v>10.917431192660551</v>
      </c>
      <c r="S51" s="37">
        <v>14.671931956257595</v>
      </c>
      <c r="T51" s="37">
        <v>13.793103448275861</v>
      </c>
      <c r="U51" s="37">
        <v>27.282157676348547</v>
      </c>
      <c r="V51" s="37">
        <v>24.386252045826513</v>
      </c>
      <c r="W51" s="37">
        <v>16.668123415785331</v>
      </c>
      <c r="X51" s="37">
        <v>8.8674477371927409</v>
      </c>
    </row>
    <row r="52" spans="1:24" x14ac:dyDescent="0.45">
      <c r="A52" s="36">
        <v>49</v>
      </c>
      <c r="B52" s="34" t="s">
        <v>65</v>
      </c>
      <c r="C52" s="37">
        <v>5.1315449655838394</v>
      </c>
      <c r="D52" s="37">
        <v>8.0259532486001248</v>
      </c>
      <c r="E52" s="37">
        <v>6.5847597241225255</v>
      </c>
      <c r="F52" s="37">
        <v>8.5122218740206819</v>
      </c>
      <c r="G52" s="37">
        <v>7.1723603820669473</v>
      </c>
      <c r="H52" s="37">
        <v>8.0297580620369509</v>
      </c>
      <c r="I52" s="37">
        <v>24.493927125506072</v>
      </c>
      <c r="J52" s="37">
        <v>10.337716909189947</v>
      </c>
      <c r="K52" s="37">
        <v>6.9043796922378426</v>
      </c>
      <c r="L52" s="37">
        <v>6.0697723557344787</v>
      </c>
      <c r="M52" s="37">
        <v>9.729287942221406</v>
      </c>
      <c r="N52" s="37">
        <v>24.863058211865194</v>
      </c>
      <c r="O52" s="37">
        <v>7.323443700396826</v>
      </c>
      <c r="P52" s="37">
        <v>8.8994129544669729</v>
      </c>
      <c r="Q52" s="37">
        <v>16.201117318435752</v>
      </c>
      <c r="R52" s="37">
        <v>5.3228606862339811</v>
      </c>
      <c r="S52" s="37">
        <v>10.337491538535925</v>
      </c>
      <c r="T52" s="37">
        <v>8.0314960629921259</v>
      </c>
      <c r="U52" s="37">
        <v>11.429092234779437</v>
      </c>
      <c r="V52" s="37">
        <v>10.775606867969213</v>
      </c>
      <c r="W52" s="37">
        <v>9.3614364706581839</v>
      </c>
      <c r="X52" s="37">
        <v>5.163107756488829</v>
      </c>
    </row>
    <row r="53" spans="1:24" x14ac:dyDescent="0.45">
      <c r="A53" s="36">
        <v>50</v>
      </c>
      <c r="B53" s="34" t="s">
        <v>66</v>
      </c>
      <c r="C53" s="37">
        <v>7.1199753859518946</v>
      </c>
      <c r="D53" s="37">
        <v>10.785483046515591</v>
      </c>
      <c r="E53" s="37">
        <v>9.0087322831190484</v>
      </c>
      <c r="F53" s="37">
        <v>10.762027037232839</v>
      </c>
      <c r="G53" s="37">
        <v>10.785363748261585</v>
      </c>
      <c r="H53" s="37">
        <v>9.2388557565955729</v>
      </c>
      <c r="I53" s="37">
        <v>20.40441176470588</v>
      </c>
      <c r="J53" s="37">
        <v>11.808873720136519</v>
      </c>
      <c r="K53" s="37">
        <v>10.086455331412104</v>
      </c>
      <c r="L53" s="37">
        <v>9.0192672649490166</v>
      </c>
      <c r="M53" s="37">
        <v>13.234531759826792</v>
      </c>
      <c r="N53" s="37">
        <v>26.640979771570112</v>
      </c>
      <c r="O53" s="37">
        <v>10.317604246007278</v>
      </c>
      <c r="P53" s="37">
        <v>11.622660427807487</v>
      </c>
      <c r="Q53" s="37">
        <v>17.920353982300885</v>
      </c>
      <c r="R53" s="37">
        <v>9.458386761922208</v>
      </c>
      <c r="S53" s="37">
        <v>12.124379409459106</v>
      </c>
      <c r="T53" s="37">
        <v>9.5292766934557971</v>
      </c>
      <c r="U53" s="37">
        <v>14.512977951437342</v>
      </c>
      <c r="V53" s="37">
        <v>13.438202247191011</v>
      </c>
      <c r="W53" s="37">
        <v>13.213666610747637</v>
      </c>
      <c r="X53" s="37">
        <v>7.9306933340463655</v>
      </c>
    </row>
    <row r="54" spans="1:24" x14ac:dyDescent="0.45">
      <c r="A54" s="36">
        <v>51</v>
      </c>
      <c r="B54" s="34" t="s">
        <v>67</v>
      </c>
      <c r="C54" s="37">
        <v>8.3903009056383286</v>
      </c>
      <c r="D54" s="37">
        <v>13.751919467667634</v>
      </c>
      <c r="E54" s="37">
        <v>11.101184472174991</v>
      </c>
      <c r="F54" s="37">
        <v>12.884255546645281</v>
      </c>
      <c r="G54" s="37">
        <v>14.192693963138728</v>
      </c>
      <c r="H54" s="37">
        <v>10.062573989514629</v>
      </c>
      <c r="I54" s="37">
        <v>17.810760667903523</v>
      </c>
      <c r="J54" s="37">
        <v>14.111382294209008</v>
      </c>
      <c r="K54" s="37">
        <v>12.728164332806626</v>
      </c>
      <c r="L54" s="37">
        <v>10.800044883303411</v>
      </c>
      <c r="M54" s="37">
        <v>17.389962978198273</v>
      </c>
      <c r="N54" s="37">
        <v>32.928942807625653</v>
      </c>
      <c r="O54" s="37">
        <v>13.187663985547765</v>
      </c>
      <c r="P54" s="37">
        <v>12.799616490891658</v>
      </c>
      <c r="Q54" s="37">
        <v>15.104166666666666</v>
      </c>
      <c r="R54" s="37">
        <v>12.182061579651942</v>
      </c>
      <c r="S54" s="37">
        <v>14.774841831038332</v>
      </c>
      <c r="T54" s="37">
        <v>17.857142857142858</v>
      </c>
      <c r="U54" s="37">
        <v>24.626865671641792</v>
      </c>
      <c r="V54" s="37">
        <v>23.216601815823605</v>
      </c>
      <c r="W54" s="37">
        <v>15.998256320836965</v>
      </c>
      <c r="X54" s="37">
        <v>9.3370681605975729</v>
      </c>
    </row>
    <row r="55" spans="1:24" x14ac:dyDescent="0.45">
      <c r="A55" s="36">
        <v>52</v>
      </c>
      <c r="B55" s="34" t="s">
        <v>68</v>
      </c>
      <c r="C55" s="37">
        <v>8.9351458510337025</v>
      </c>
      <c r="D55" s="37">
        <v>14.548684194517779</v>
      </c>
      <c r="E55" s="37">
        <v>11.824015812056693</v>
      </c>
      <c r="F55" s="37">
        <v>13.887370147621651</v>
      </c>
      <c r="G55" s="37">
        <v>14.30497914467013</v>
      </c>
      <c r="H55" s="37">
        <v>10.770462465856646</v>
      </c>
      <c r="I55" s="37">
        <v>23.608445297504797</v>
      </c>
      <c r="J55" s="37">
        <v>13.291596436311101</v>
      </c>
      <c r="K55" s="37">
        <v>13.705808546756218</v>
      </c>
      <c r="L55" s="37">
        <v>12.532020139563643</v>
      </c>
      <c r="M55" s="37">
        <v>16.075319373408867</v>
      </c>
      <c r="N55" s="37">
        <v>27.760891590678828</v>
      </c>
      <c r="O55" s="37">
        <v>12.928789472776502</v>
      </c>
      <c r="P55" s="37">
        <v>18.699921002144226</v>
      </c>
      <c r="Q55" s="37">
        <v>21.401273885350321</v>
      </c>
      <c r="R55" s="37">
        <v>13.774849569654963</v>
      </c>
      <c r="S55" s="37">
        <v>12.763626403725006</v>
      </c>
      <c r="T55" s="37">
        <v>11.121157323688969</v>
      </c>
      <c r="U55" s="37">
        <v>19.112487100103198</v>
      </c>
      <c r="V55" s="37">
        <v>17.575961054221921</v>
      </c>
      <c r="W55" s="37">
        <v>16.233574921925641</v>
      </c>
      <c r="X55" s="37">
        <v>11.390120138791392</v>
      </c>
    </row>
    <row r="56" spans="1:24" x14ac:dyDescent="0.45">
      <c r="A56" s="36">
        <v>53</v>
      </c>
      <c r="B56" s="34" t="s">
        <v>69</v>
      </c>
      <c r="C56" s="37">
        <v>8.3722606304887499</v>
      </c>
      <c r="D56" s="37">
        <v>12.757499096494399</v>
      </c>
      <c r="E56" s="37">
        <v>10.636652467278035</v>
      </c>
      <c r="F56" s="37">
        <v>12.867530825165982</v>
      </c>
      <c r="G56" s="37">
        <v>13.771731124668213</v>
      </c>
      <c r="H56" s="37">
        <v>9.0723944395765734</v>
      </c>
      <c r="I56" s="37">
        <v>17.743902439024389</v>
      </c>
      <c r="J56" s="37">
        <v>13.75245044652581</v>
      </c>
      <c r="K56" s="37">
        <v>11.352239036272056</v>
      </c>
      <c r="L56" s="37">
        <v>10.190133818122172</v>
      </c>
      <c r="M56" s="37">
        <v>14.413403777954695</v>
      </c>
      <c r="N56" s="37">
        <v>31.561590688651791</v>
      </c>
      <c r="O56" s="37">
        <v>12.073690762641794</v>
      </c>
      <c r="P56" s="37">
        <v>11.869085173501578</v>
      </c>
      <c r="Q56" s="37">
        <v>15.989159891598916</v>
      </c>
      <c r="R56" s="37">
        <v>9.9318933644677951</v>
      </c>
      <c r="S56" s="37">
        <v>14.57335548822207</v>
      </c>
      <c r="T56" s="37">
        <v>13.112283345892992</v>
      </c>
      <c r="U56" s="37">
        <v>23.121712997746055</v>
      </c>
      <c r="V56" s="37">
        <v>21.024947400060114</v>
      </c>
      <c r="W56" s="37">
        <v>14.729269216205982</v>
      </c>
      <c r="X56" s="37">
        <v>8.1735278791037</v>
      </c>
    </row>
    <row r="57" spans="1:24" x14ac:dyDescent="0.45">
      <c r="A57" s="36">
        <v>54</v>
      </c>
      <c r="B57" s="34" t="s">
        <v>70</v>
      </c>
      <c r="C57" s="37">
        <v>10.018403496664366</v>
      </c>
      <c r="D57" s="37">
        <v>15.175266710211192</v>
      </c>
      <c r="E57" s="37">
        <v>12.68589958626859</v>
      </c>
      <c r="F57" s="37">
        <v>16.334072431633405</v>
      </c>
      <c r="G57" s="37">
        <v>17.11455249373719</v>
      </c>
      <c r="H57" s="37">
        <v>8.836667314041561</v>
      </c>
      <c r="I57" s="37">
        <v>26.905829596412556</v>
      </c>
      <c r="J57" s="37">
        <v>13.331690487925085</v>
      </c>
      <c r="K57" s="37">
        <v>14.56561922365989</v>
      </c>
      <c r="L57" s="37">
        <v>12.694206913163915</v>
      </c>
      <c r="M57" s="37">
        <v>15.921208530805686</v>
      </c>
      <c r="N57" s="37">
        <v>30.422535211267604</v>
      </c>
      <c r="O57" s="37">
        <v>14.307974335472043</v>
      </c>
      <c r="P57" s="37">
        <v>13.989125061789419</v>
      </c>
      <c r="Q57" s="37">
        <v>17.763157894736842</v>
      </c>
      <c r="R57" s="37">
        <v>13.691209061807436</v>
      </c>
      <c r="S57" s="37">
        <v>11.57167530224525</v>
      </c>
      <c r="T57" s="37">
        <v>11.214953271028037</v>
      </c>
      <c r="U57" s="37">
        <v>23.462783171521036</v>
      </c>
      <c r="V57" s="37">
        <v>20.673076923076923</v>
      </c>
      <c r="W57" s="37">
        <v>16.747741487143848</v>
      </c>
      <c r="X57" s="37">
        <v>11.040922823400164</v>
      </c>
    </row>
    <row r="58" spans="1:24" x14ac:dyDescent="0.45">
      <c r="A58" s="36">
        <v>55</v>
      </c>
      <c r="B58" s="34" t="s">
        <v>71</v>
      </c>
      <c r="C58" s="37">
        <v>7.104385739933317</v>
      </c>
      <c r="D58" s="37">
        <v>10.651255282127766</v>
      </c>
      <c r="E58" s="37">
        <v>8.9572023734376973</v>
      </c>
      <c r="F58" s="37">
        <v>10.853199498117942</v>
      </c>
      <c r="G58" s="37">
        <v>11.879021879021879</v>
      </c>
      <c r="H58" s="37">
        <v>7.7034462785983209</v>
      </c>
      <c r="I58" s="37">
        <v>12.142857142857142</v>
      </c>
      <c r="J58" s="37">
        <v>10.785491232284409</v>
      </c>
      <c r="K58" s="37">
        <v>10.642882796600023</v>
      </c>
      <c r="L58" s="37">
        <v>8.5921450151057392</v>
      </c>
      <c r="M58" s="37">
        <v>14.301929625425652</v>
      </c>
      <c r="N58" s="37">
        <v>28.621908127208478</v>
      </c>
      <c r="O58" s="37">
        <v>11.389940508382908</v>
      </c>
      <c r="P58" s="37">
        <v>8.7216248506571095</v>
      </c>
      <c r="Q58" s="37">
        <v>17.647058823529413</v>
      </c>
      <c r="R58" s="37">
        <v>10.768500948766603</v>
      </c>
      <c r="S58" s="37">
        <v>10.339622641509434</v>
      </c>
      <c r="T58" s="37">
        <v>4.7244094488188972</v>
      </c>
      <c r="U58" s="37">
        <v>21.889400921658986</v>
      </c>
      <c r="V58" s="37">
        <v>18.458781362007169</v>
      </c>
      <c r="W58" s="37">
        <v>13.486532303635338</v>
      </c>
      <c r="X58" s="37">
        <v>6.8468468468468462</v>
      </c>
    </row>
    <row r="59" spans="1:24" x14ac:dyDescent="0.45">
      <c r="A59" s="36">
        <v>56</v>
      </c>
      <c r="B59" s="34" t="s">
        <v>72</v>
      </c>
      <c r="C59" s="37">
        <v>9.3493002452748524</v>
      </c>
      <c r="D59" s="37">
        <v>13.345410628019325</v>
      </c>
      <c r="E59" s="37">
        <v>11.311016074325321</v>
      </c>
      <c r="F59" s="37">
        <v>12.757201646090536</v>
      </c>
      <c r="G59" s="37">
        <v>14.679976512037582</v>
      </c>
      <c r="H59" s="37">
        <v>9.0909090909090917</v>
      </c>
      <c r="I59" s="37">
        <v>14.399999999999999</v>
      </c>
      <c r="J59" s="37">
        <v>13.583252190847128</v>
      </c>
      <c r="K59" s="37">
        <v>12.396121883656509</v>
      </c>
      <c r="L59" s="37">
        <v>10.415714938328003</v>
      </c>
      <c r="M59" s="37">
        <v>16.00569452918446</v>
      </c>
      <c r="N59" s="37">
        <v>31.737193763919823</v>
      </c>
      <c r="O59" s="37">
        <v>13.110481586402267</v>
      </c>
      <c r="P59" s="37">
        <v>11.703760552570989</v>
      </c>
      <c r="Q59" s="37">
        <v>12.76595744680851</v>
      </c>
      <c r="R59" s="37">
        <v>11.678832116788321</v>
      </c>
      <c r="S59" s="37">
        <v>13.718411552346572</v>
      </c>
      <c r="T59" s="37">
        <v>18.064516129032256</v>
      </c>
      <c r="U59" s="37">
        <v>25.271739130434785</v>
      </c>
      <c r="V59" s="37">
        <v>23.166023166023166</v>
      </c>
      <c r="W59" s="37">
        <v>15.527379639838296</v>
      </c>
      <c r="X59" s="37">
        <v>7.9925650557620811</v>
      </c>
    </row>
    <row r="60" spans="1:24" x14ac:dyDescent="0.45">
      <c r="A60" s="36">
        <v>57</v>
      </c>
      <c r="B60" s="34" t="s">
        <v>73</v>
      </c>
      <c r="C60" s="37">
        <v>6.902103171884634</v>
      </c>
      <c r="D60" s="37">
        <v>10.723932108439762</v>
      </c>
      <c r="E60" s="37">
        <v>8.8325250511161055</v>
      </c>
      <c r="F60" s="37">
        <v>12.311780336581045</v>
      </c>
      <c r="G60" s="37">
        <v>10.574750286556412</v>
      </c>
      <c r="H60" s="37">
        <v>7.9782875870544858</v>
      </c>
      <c r="I60" s="37">
        <v>12.672176308539946</v>
      </c>
      <c r="J60" s="37">
        <v>10.749083289680462</v>
      </c>
      <c r="K60" s="37">
        <v>10.19314706881681</v>
      </c>
      <c r="L60" s="37">
        <v>8.884043729271589</v>
      </c>
      <c r="M60" s="37">
        <v>13.454427505676289</v>
      </c>
      <c r="N60" s="37">
        <v>30.873308733087327</v>
      </c>
      <c r="O60" s="37">
        <v>10.119168356997973</v>
      </c>
      <c r="P60" s="37">
        <v>11.384432560903148</v>
      </c>
      <c r="Q60" s="37">
        <v>18.446601941747574</v>
      </c>
      <c r="R60" s="37">
        <v>9.9935571622879227</v>
      </c>
      <c r="S60" s="37">
        <v>11.250925240562546</v>
      </c>
      <c r="T60" s="37">
        <v>9.5768374164810695</v>
      </c>
      <c r="U60" s="37">
        <v>16.752246469833118</v>
      </c>
      <c r="V60" s="37">
        <v>14.960238568588469</v>
      </c>
      <c r="W60" s="37">
        <v>13.383866953275259</v>
      </c>
      <c r="X60" s="37">
        <v>7.2124130551096846</v>
      </c>
    </row>
    <row r="61" spans="1:24" x14ac:dyDescent="0.45">
      <c r="A61" s="36">
        <v>58</v>
      </c>
      <c r="B61" s="34" t="s">
        <v>74</v>
      </c>
      <c r="C61" s="37">
        <v>10.208728652751423</v>
      </c>
      <c r="D61" s="37">
        <v>14.091680814940577</v>
      </c>
      <c r="E61" s="37">
        <v>12.147587511825922</v>
      </c>
      <c r="F61" s="37">
        <v>14.726368159203981</v>
      </c>
      <c r="G61" s="37">
        <v>16.409861325115564</v>
      </c>
      <c r="H61" s="37">
        <v>8.4078711985688734</v>
      </c>
      <c r="I61" s="37">
        <v>22.051282051282051</v>
      </c>
      <c r="J61" s="37">
        <v>15.048686928297434</v>
      </c>
      <c r="K61" s="37">
        <v>12.914714151827553</v>
      </c>
      <c r="L61" s="37">
        <v>10.817307692307693</v>
      </c>
      <c r="M61" s="37">
        <v>17.618312757201647</v>
      </c>
      <c r="N61" s="37">
        <v>33.995327102803742</v>
      </c>
      <c r="O61" s="37">
        <v>14.247982391782832</v>
      </c>
      <c r="P61" s="37">
        <v>12.160804020100501</v>
      </c>
      <c r="Q61" s="37">
        <v>29.629629629629626</v>
      </c>
      <c r="R61" s="37">
        <v>10.969637610186092</v>
      </c>
      <c r="S61" s="37">
        <v>14.597902097902098</v>
      </c>
      <c r="T61" s="37">
        <v>17.647058823529413</v>
      </c>
      <c r="U61" s="37">
        <v>26.791277258566975</v>
      </c>
      <c r="V61" s="37">
        <v>24.582338902147971</v>
      </c>
      <c r="W61" s="37">
        <v>17.622475040631532</v>
      </c>
      <c r="X61" s="37">
        <v>7.8018223234624156</v>
      </c>
    </row>
    <row r="62" spans="1:24" x14ac:dyDescent="0.45">
      <c r="A62" s="36">
        <v>59</v>
      </c>
      <c r="B62" s="34" t="s">
        <v>75</v>
      </c>
      <c r="C62" s="37">
        <v>8.4175901805819251</v>
      </c>
      <c r="D62" s="37">
        <v>12.93812925596357</v>
      </c>
      <c r="E62" s="37">
        <v>10.745832930847582</v>
      </c>
      <c r="F62" s="37">
        <v>15.143667529905045</v>
      </c>
      <c r="G62" s="37">
        <v>12.212420834948947</v>
      </c>
      <c r="H62" s="37">
        <v>8.6714077905285283</v>
      </c>
      <c r="I62" s="37">
        <v>26.476578411405292</v>
      </c>
      <c r="J62" s="37">
        <v>15.215169751334164</v>
      </c>
      <c r="K62" s="37">
        <v>11.494505796762615</v>
      </c>
      <c r="L62" s="37">
        <v>10.341699425461142</v>
      </c>
      <c r="M62" s="37">
        <v>16.233621036626271</v>
      </c>
      <c r="N62" s="37">
        <v>32.620172270075024</v>
      </c>
      <c r="O62" s="37">
        <v>11.606514084507042</v>
      </c>
      <c r="P62" s="37">
        <v>13.788238788238788</v>
      </c>
      <c r="Q62" s="37">
        <v>12.245909766980665</v>
      </c>
      <c r="R62" s="37">
        <v>10.058452896075305</v>
      </c>
      <c r="S62" s="37">
        <v>14.798206278026907</v>
      </c>
      <c r="T62" s="37">
        <v>9.2592592592592595</v>
      </c>
      <c r="U62" s="37">
        <v>16.458960034379029</v>
      </c>
      <c r="V62" s="37">
        <v>14.936622130866736</v>
      </c>
      <c r="W62" s="37">
        <v>17.65610164127142</v>
      </c>
      <c r="X62" s="37">
        <v>8.737724205825149</v>
      </c>
    </row>
    <row r="63" spans="1:24" x14ac:dyDescent="0.45">
      <c r="A63" s="36">
        <v>60</v>
      </c>
      <c r="B63" s="34" t="s">
        <v>76</v>
      </c>
      <c r="C63" s="37">
        <v>11.265478707339174</v>
      </c>
      <c r="D63" s="37">
        <v>15.754053227286633</v>
      </c>
      <c r="E63" s="37">
        <v>13.591495823842065</v>
      </c>
      <c r="F63" s="37">
        <v>14.915254237288137</v>
      </c>
      <c r="G63" s="37">
        <v>17.403574788334904</v>
      </c>
      <c r="H63" s="37">
        <v>12.336244541484715</v>
      </c>
      <c r="I63" s="37">
        <v>27.43362831858407</v>
      </c>
      <c r="J63" s="37">
        <v>17.590571802706243</v>
      </c>
      <c r="K63" s="37">
        <v>14.294750158127767</v>
      </c>
      <c r="L63" s="37">
        <v>10.908476865923674</v>
      </c>
      <c r="M63" s="37">
        <v>20.618955512572533</v>
      </c>
      <c r="N63" s="37">
        <v>37.305699481865283</v>
      </c>
      <c r="O63" s="37">
        <v>16.544552115339165</v>
      </c>
      <c r="P63" s="37">
        <v>11.690363349131122</v>
      </c>
      <c r="Q63" s="37">
        <v>18.181818181818183</v>
      </c>
      <c r="R63" s="37">
        <v>13.567073170731708</v>
      </c>
      <c r="S63" s="37">
        <v>16.285329744279949</v>
      </c>
      <c r="T63" s="37">
        <v>15.714285714285714</v>
      </c>
      <c r="U63" s="37">
        <v>24.519230769230766</v>
      </c>
      <c r="V63" s="37">
        <v>20.141342756183743</v>
      </c>
      <c r="W63" s="37">
        <v>19.083191850594229</v>
      </c>
      <c r="X63" s="37">
        <v>9.1365461847389557</v>
      </c>
    </row>
    <row r="64" spans="1:24" x14ac:dyDescent="0.45">
      <c r="A64" s="36">
        <v>61</v>
      </c>
      <c r="B64" s="34" t="s">
        <v>77</v>
      </c>
      <c r="C64" s="37">
        <v>6.7712045616535992</v>
      </c>
      <c r="D64" s="37">
        <v>9.589905362776026</v>
      </c>
      <c r="E64" s="37">
        <v>8.3417085427135671</v>
      </c>
      <c r="F64" s="37">
        <v>13.106796116504855</v>
      </c>
      <c r="G64" s="37">
        <v>10.365853658536585</v>
      </c>
      <c r="H64" s="37">
        <v>6.9042316258351892</v>
      </c>
      <c r="I64" s="37">
        <v>0</v>
      </c>
      <c r="J64" s="37">
        <v>12.164948453608247</v>
      </c>
      <c r="K64" s="37">
        <v>8.6734693877551017</v>
      </c>
      <c r="L64" s="37">
        <v>8.2532051282051277</v>
      </c>
      <c r="M64" s="37">
        <v>9.7046413502109701</v>
      </c>
      <c r="N64" s="37">
        <v>18.823529411764707</v>
      </c>
      <c r="O64" s="37">
        <v>8.7051142546245917</v>
      </c>
      <c r="P64" s="37">
        <v>9.9022004889975541</v>
      </c>
      <c r="Q64" s="37">
        <v>0</v>
      </c>
      <c r="R64" s="37">
        <v>8.8514225500526873</v>
      </c>
      <c r="S64" s="37">
        <v>11.666666666666666</v>
      </c>
      <c r="T64" s="37">
        <v>0</v>
      </c>
      <c r="U64" s="37">
        <v>17.910447761194028</v>
      </c>
      <c r="V64" s="37">
        <v>12.345679012345679</v>
      </c>
      <c r="W64" s="37">
        <v>10.69723018147087</v>
      </c>
      <c r="X64" s="37">
        <v>7.9861111111111107</v>
      </c>
    </row>
    <row r="65" spans="1:24" x14ac:dyDescent="0.45">
      <c r="A65" s="36">
        <v>62</v>
      </c>
      <c r="B65" s="34" t="s">
        <v>78</v>
      </c>
      <c r="C65" s="37">
        <v>8.3315158124318422</v>
      </c>
      <c r="D65" s="37">
        <v>12.876206700738216</v>
      </c>
      <c r="E65" s="37">
        <v>10.633866044173102</v>
      </c>
      <c r="F65" s="37">
        <v>12.348098784790279</v>
      </c>
      <c r="G65" s="37">
        <v>14.023976475910427</v>
      </c>
      <c r="H65" s="37">
        <v>8.8612724571119816</v>
      </c>
      <c r="I65" s="37">
        <v>16.76829268292683</v>
      </c>
      <c r="J65" s="37">
        <v>12.313803376365442</v>
      </c>
      <c r="K65" s="37">
        <v>12.171007773080595</v>
      </c>
      <c r="L65" s="37">
        <v>9.4798213068827124</v>
      </c>
      <c r="M65" s="37">
        <v>15.785174596691853</v>
      </c>
      <c r="N65" s="37">
        <v>32.741514360313317</v>
      </c>
      <c r="O65" s="37">
        <v>12.665820740569847</v>
      </c>
      <c r="P65" s="37">
        <v>10.661831368993653</v>
      </c>
      <c r="Q65" s="37">
        <v>15.11627906976744</v>
      </c>
      <c r="R65" s="37">
        <v>11.749571183533448</v>
      </c>
      <c r="S65" s="37">
        <v>12.2208688591149</v>
      </c>
      <c r="T65" s="37">
        <v>10.8</v>
      </c>
      <c r="U65" s="37">
        <v>21.648216482164823</v>
      </c>
      <c r="V65" s="37">
        <v>19.397363465160076</v>
      </c>
      <c r="W65" s="37">
        <v>15.194187819535385</v>
      </c>
      <c r="X65" s="37">
        <v>7.9977094865432337</v>
      </c>
    </row>
    <row r="66" spans="1:24" x14ac:dyDescent="0.45">
      <c r="A66" s="36">
        <v>63</v>
      </c>
      <c r="B66" s="34" t="s">
        <v>79</v>
      </c>
      <c r="C66" s="37">
        <v>8.3759762994882845</v>
      </c>
      <c r="D66" s="37">
        <v>12.784859018926225</v>
      </c>
      <c r="E66" s="37">
        <v>10.624712000526628</v>
      </c>
      <c r="F66" s="37">
        <v>14.810126582278482</v>
      </c>
      <c r="G66" s="37">
        <v>14.184100418410042</v>
      </c>
      <c r="H66" s="37">
        <v>7.8677601230138396</v>
      </c>
      <c r="I66" s="37">
        <v>17.391304347826086</v>
      </c>
      <c r="J66" s="37">
        <v>13.613972234661889</v>
      </c>
      <c r="K66" s="37">
        <v>11.694114643176306</v>
      </c>
      <c r="L66" s="37">
        <v>10.242010964032625</v>
      </c>
      <c r="M66" s="37">
        <v>15.607625099285146</v>
      </c>
      <c r="N66" s="37">
        <v>30.347349177330894</v>
      </c>
      <c r="O66" s="37">
        <v>13.087506879471656</v>
      </c>
      <c r="P66" s="37">
        <v>10.629453681710213</v>
      </c>
      <c r="Q66" s="37">
        <v>24</v>
      </c>
      <c r="R66" s="37">
        <v>11.434977578475337</v>
      </c>
      <c r="S66" s="37">
        <v>14.239271781534461</v>
      </c>
      <c r="T66" s="37">
        <v>15.966386554621847</v>
      </c>
      <c r="U66" s="37">
        <v>24.693877551020407</v>
      </c>
      <c r="V66" s="37">
        <v>23.026315789473685</v>
      </c>
      <c r="W66" s="37">
        <v>15.890600657780855</v>
      </c>
      <c r="X66" s="37">
        <v>7.8616352201257858</v>
      </c>
    </row>
    <row r="67" spans="1:24" x14ac:dyDescent="0.45">
      <c r="A67" s="36">
        <v>64</v>
      </c>
      <c r="B67" s="34" t="s">
        <v>80</v>
      </c>
      <c r="C67" s="37">
        <v>7.1091375482313381</v>
      </c>
      <c r="D67" s="37">
        <v>10.955628723737849</v>
      </c>
      <c r="E67" s="37">
        <v>9.1243198850220715</v>
      </c>
      <c r="F67" s="37">
        <v>12.767205968647833</v>
      </c>
      <c r="G67" s="37">
        <v>10.489921515748712</v>
      </c>
      <c r="H67" s="37">
        <v>7.0410525033499818</v>
      </c>
      <c r="I67" s="37">
        <v>20.238095238095237</v>
      </c>
      <c r="J67" s="37">
        <v>11.985248924400738</v>
      </c>
      <c r="K67" s="37">
        <v>9.9673837073852614</v>
      </c>
      <c r="L67" s="37">
        <v>9.5212623696175456</v>
      </c>
      <c r="M67" s="37">
        <v>11.585670860748779</v>
      </c>
      <c r="N67" s="37">
        <v>25.121514453824506</v>
      </c>
      <c r="O67" s="37">
        <v>10.04203511830285</v>
      </c>
      <c r="P67" s="37">
        <v>10.688191496764317</v>
      </c>
      <c r="Q67" s="37">
        <v>12.784090909090908</v>
      </c>
      <c r="R67" s="37">
        <v>8.7588939926146079</v>
      </c>
      <c r="S67" s="37">
        <v>10.556687033265446</v>
      </c>
      <c r="T67" s="37">
        <v>8.3003952569169961</v>
      </c>
      <c r="U67" s="37">
        <v>11.84995737425405</v>
      </c>
      <c r="V67" s="37">
        <v>11.375568778438922</v>
      </c>
      <c r="W67" s="37">
        <v>13.455809334657399</v>
      </c>
      <c r="X67" s="37">
        <v>7.9159120607047067</v>
      </c>
    </row>
    <row r="68" spans="1:24" x14ac:dyDescent="0.45">
      <c r="A68" s="36">
        <v>65</v>
      </c>
      <c r="B68" s="34" t="s">
        <v>81</v>
      </c>
      <c r="C68" s="37">
        <v>9.2298531163159989</v>
      </c>
      <c r="D68" s="37">
        <v>12.480529595015577</v>
      </c>
      <c r="E68" s="37">
        <v>10.858883647798741</v>
      </c>
      <c r="F68" s="37">
        <v>11.193111931119311</v>
      </c>
      <c r="G68" s="37">
        <v>14.336993243243242</v>
      </c>
      <c r="H68" s="37">
        <v>9.7178683385579934</v>
      </c>
      <c r="I68" s="37">
        <v>13.131313131313133</v>
      </c>
      <c r="J68" s="37">
        <v>14.191106906338694</v>
      </c>
      <c r="K68" s="37">
        <v>11.329305135951662</v>
      </c>
      <c r="L68" s="37">
        <v>10.090393104898045</v>
      </c>
      <c r="M68" s="37">
        <v>14.989572471324298</v>
      </c>
      <c r="N68" s="37">
        <v>27.319587628865978</v>
      </c>
      <c r="O68" s="37">
        <v>12.667289137877374</v>
      </c>
      <c r="P68" s="37">
        <v>11.424541607898449</v>
      </c>
      <c r="Q68" s="37">
        <v>21.12676056338028</v>
      </c>
      <c r="R68" s="37">
        <v>9.6512570965125715</v>
      </c>
      <c r="S68" s="37">
        <v>15.376884422110553</v>
      </c>
      <c r="T68" s="37">
        <v>13.861386138613863</v>
      </c>
      <c r="U68" s="37">
        <v>24.404761904761905</v>
      </c>
      <c r="V68" s="37">
        <v>21.967963386727689</v>
      </c>
      <c r="W68" s="37">
        <v>14.514203867271425</v>
      </c>
      <c r="X68" s="37">
        <v>8.2426127527216178</v>
      </c>
    </row>
    <row r="69" spans="1:24" x14ac:dyDescent="0.45">
      <c r="A69" s="36">
        <v>66</v>
      </c>
      <c r="B69" s="34" t="s">
        <v>82</v>
      </c>
      <c r="C69" s="37">
        <v>6.682619353332556</v>
      </c>
      <c r="D69" s="37">
        <v>9.6416382252559725</v>
      </c>
      <c r="E69" s="37">
        <v>8.1893075239082851</v>
      </c>
      <c r="F69" s="37">
        <v>11.532715864953689</v>
      </c>
      <c r="G69" s="37">
        <v>10.270331410473927</v>
      </c>
      <c r="H69" s="37">
        <v>7.4758135444151277</v>
      </c>
      <c r="I69" s="37">
        <v>16.371681415929203</v>
      </c>
      <c r="J69" s="37">
        <v>10.610629476064833</v>
      </c>
      <c r="K69" s="37">
        <v>9.4467546555776529</v>
      </c>
      <c r="L69" s="37">
        <v>8.6805363942387288</v>
      </c>
      <c r="M69" s="37">
        <v>11.815894317466974</v>
      </c>
      <c r="N69" s="37">
        <v>29.202898550724637</v>
      </c>
      <c r="O69" s="37">
        <v>9.8768322952278371</v>
      </c>
      <c r="P69" s="37">
        <v>9.4462540716612384</v>
      </c>
      <c r="Q69" s="37">
        <v>11.76470588235294</v>
      </c>
      <c r="R69" s="37">
        <v>8.8734030197444831</v>
      </c>
      <c r="S69" s="37">
        <v>10.820624546114741</v>
      </c>
      <c r="T69" s="37">
        <v>10.344827586206897</v>
      </c>
      <c r="U69" s="37">
        <v>15.375</v>
      </c>
      <c r="V69" s="37">
        <v>14.617618586640852</v>
      </c>
      <c r="W69" s="37">
        <v>12.2036610983295</v>
      </c>
      <c r="X69" s="37">
        <v>7.3781416603198782</v>
      </c>
    </row>
    <row r="70" spans="1:24" x14ac:dyDescent="0.45">
      <c r="A70" s="36">
        <v>67</v>
      </c>
      <c r="B70" s="34" t="s">
        <v>83</v>
      </c>
      <c r="C70" s="37">
        <v>6.9489914457704085</v>
      </c>
      <c r="D70" s="37">
        <v>10.201912858660998</v>
      </c>
      <c r="E70" s="37">
        <v>8.5673413160962166</v>
      </c>
      <c r="F70" s="37">
        <v>9.7573055968301148</v>
      </c>
      <c r="G70" s="37">
        <v>10.649055824992262</v>
      </c>
      <c r="H70" s="37">
        <v>8.0675422138836765</v>
      </c>
      <c r="I70" s="37">
        <v>15.824915824915825</v>
      </c>
      <c r="J70" s="37">
        <v>11.046412056859051</v>
      </c>
      <c r="K70" s="37">
        <v>9.2904487667065094</v>
      </c>
      <c r="L70" s="37">
        <v>7.9533515444421097</v>
      </c>
      <c r="M70" s="37">
        <v>13.379043600562587</v>
      </c>
      <c r="N70" s="37">
        <v>27.947238252267105</v>
      </c>
      <c r="O70" s="37">
        <v>10.111165604054275</v>
      </c>
      <c r="P70" s="37">
        <v>9.2205984690327067</v>
      </c>
      <c r="Q70" s="37">
        <v>13.461538461538462</v>
      </c>
      <c r="R70" s="37">
        <v>8.4210526315789469</v>
      </c>
      <c r="S70" s="37">
        <v>10.717703349282298</v>
      </c>
      <c r="T70" s="37">
        <v>8.724832214765101</v>
      </c>
      <c r="U70" s="37">
        <v>20.391517128874391</v>
      </c>
      <c r="V70" s="37">
        <v>18.791064388961892</v>
      </c>
      <c r="W70" s="37">
        <v>12.332990750256938</v>
      </c>
      <c r="X70" s="37">
        <v>7.921102066374452</v>
      </c>
    </row>
    <row r="71" spans="1:24" x14ac:dyDescent="0.45">
      <c r="A71" s="36">
        <v>68</v>
      </c>
      <c r="B71" s="34" t="s">
        <v>84</v>
      </c>
      <c r="C71" s="37">
        <v>8.8873089228581588</v>
      </c>
      <c r="D71" s="37">
        <v>13.965267727930536</v>
      </c>
      <c r="E71" s="37">
        <v>11.284255776464267</v>
      </c>
      <c r="F71" s="37">
        <v>12.471131639722865</v>
      </c>
      <c r="G71" s="37">
        <v>15.097822074566261</v>
      </c>
      <c r="H71" s="37">
        <v>9.5268542199488486</v>
      </c>
      <c r="I71" s="37">
        <v>23.809523809523807</v>
      </c>
      <c r="J71" s="37">
        <v>14.223194748358861</v>
      </c>
      <c r="K71" s="37">
        <v>12.203876525484565</v>
      </c>
      <c r="L71" s="37">
        <v>9.978463747307968</v>
      </c>
      <c r="M71" s="37">
        <v>17.13979646491698</v>
      </c>
      <c r="N71" s="37">
        <v>32.642487046632127</v>
      </c>
      <c r="O71" s="37">
        <v>13.892365456821027</v>
      </c>
      <c r="P71" s="37">
        <v>10.474860335195531</v>
      </c>
      <c r="Q71" s="37">
        <v>18.181818181818183</v>
      </c>
      <c r="R71" s="37">
        <v>11.186440677966102</v>
      </c>
      <c r="S71" s="37">
        <v>14.87279843444227</v>
      </c>
      <c r="T71" s="37">
        <v>0</v>
      </c>
      <c r="U71" s="37">
        <v>25.225225225225223</v>
      </c>
      <c r="V71" s="37">
        <v>20.52980132450331</v>
      </c>
      <c r="W71" s="37">
        <v>16.091954022988507</v>
      </c>
      <c r="X71" s="37">
        <v>10.412757973733584</v>
      </c>
    </row>
    <row r="72" spans="1:24" x14ac:dyDescent="0.45">
      <c r="A72" s="36">
        <v>69</v>
      </c>
      <c r="B72" s="34" t="s">
        <v>85</v>
      </c>
      <c r="C72" s="37">
        <v>9.6502541537060917</v>
      </c>
      <c r="D72" s="37">
        <v>13.528788413987991</v>
      </c>
      <c r="E72" s="37">
        <v>11.66270349368941</v>
      </c>
      <c r="F72" s="37">
        <v>16.672629695885512</v>
      </c>
      <c r="G72" s="37">
        <v>15.445799560639346</v>
      </c>
      <c r="H72" s="37">
        <v>8.0338266384777999</v>
      </c>
      <c r="I72" s="37">
        <v>23.962264150943398</v>
      </c>
      <c r="J72" s="37">
        <v>14.962216624685137</v>
      </c>
      <c r="K72" s="37">
        <v>12.655086848635236</v>
      </c>
      <c r="L72" s="37">
        <v>11.670227657850143</v>
      </c>
      <c r="M72" s="37">
        <v>16.312379220188699</v>
      </c>
      <c r="N72" s="37">
        <v>28.56479331165815</v>
      </c>
      <c r="O72" s="37">
        <v>14.040807149682424</v>
      </c>
      <c r="P72" s="37">
        <v>11.414503133393017</v>
      </c>
      <c r="Q72" s="37">
        <v>20.567375886524822</v>
      </c>
      <c r="R72" s="37">
        <v>11.303344867358708</v>
      </c>
      <c r="S72" s="37">
        <v>14.942528735632186</v>
      </c>
      <c r="T72" s="37">
        <v>18.399999999999999</v>
      </c>
      <c r="U72" s="37">
        <v>27.683049147442329</v>
      </c>
      <c r="V72" s="37">
        <v>26.062550120288691</v>
      </c>
      <c r="W72" s="37">
        <v>16.365098512263771</v>
      </c>
      <c r="X72" s="37">
        <v>10.026636225266362</v>
      </c>
    </row>
    <row r="73" spans="1:24" x14ac:dyDescent="0.45">
      <c r="A73" s="36">
        <v>70</v>
      </c>
      <c r="B73" s="34" t="s">
        <v>86</v>
      </c>
      <c r="C73" s="37">
        <v>9.2415221330572095</v>
      </c>
      <c r="D73" s="37">
        <v>13.274493543419027</v>
      </c>
      <c r="E73" s="37">
        <v>11.375023195398033</v>
      </c>
      <c r="F73" s="37">
        <v>14.61560123908758</v>
      </c>
      <c r="G73" s="37">
        <v>14.730912875772976</v>
      </c>
      <c r="H73" s="37">
        <v>8.4785133565621376</v>
      </c>
      <c r="I73" s="37">
        <v>19.749216300940439</v>
      </c>
      <c r="J73" s="37">
        <v>13.375350140056023</v>
      </c>
      <c r="K73" s="37">
        <v>12.963067699790736</v>
      </c>
      <c r="L73" s="37">
        <v>11.370192307692308</v>
      </c>
      <c r="M73" s="37">
        <v>16.062018646128902</v>
      </c>
      <c r="N73" s="37">
        <v>28.458498023715418</v>
      </c>
      <c r="O73" s="37">
        <v>13.323996265172736</v>
      </c>
      <c r="P73" s="37">
        <v>12.278225806451614</v>
      </c>
      <c r="Q73" s="37">
        <v>29.411764705882355</v>
      </c>
      <c r="R73" s="37">
        <v>10.413153456998314</v>
      </c>
      <c r="S73" s="37">
        <v>12.23440712816998</v>
      </c>
      <c r="T73" s="37">
        <v>14.981273408239701</v>
      </c>
      <c r="U73" s="37">
        <v>24.676313785224675</v>
      </c>
      <c r="V73" s="37">
        <v>22.984886649874056</v>
      </c>
      <c r="W73" s="37">
        <v>16.083670240815611</v>
      </c>
      <c r="X73" s="37">
        <v>9.3799912879337874</v>
      </c>
    </row>
    <row r="74" spans="1:24" x14ac:dyDescent="0.45">
      <c r="A74" s="36">
        <v>71</v>
      </c>
      <c r="B74" s="34" t="s">
        <v>87</v>
      </c>
      <c r="C74" s="37">
        <v>9.4123530882720683</v>
      </c>
      <c r="D74" s="37">
        <v>13.79746835443038</v>
      </c>
      <c r="E74" s="37">
        <v>11.642821904292058</v>
      </c>
      <c r="F74" s="37">
        <v>14.637681159420291</v>
      </c>
      <c r="G74" s="37">
        <v>15.153200525836787</v>
      </c>
      <c r="H74" s="37">
        <v>9.4468614045991295</v>
      </c>
      <c r="I74" s="37">
        <v>19.164619164619165</v>
      </c>
      <c r="J74" s="37">
        <v>13.734845522096206</v>
      </c>
      <c r="K74" s="37">
        <v>13.110230294516082</v>
      </c>
      <c r="L74" s="37">
        <v>10.19217386649537</v>
      </c>
      <c r="M74" s="37">
        <v>17.770731371062247</v>
      </c>
      <c r="N74" s="37">
        <v>34.035860333438187</v>
      </c>
      <c r="O74" s="37">
        <v>13.848873509609961</v>
      </c>
      <c r="P74" s="37">
        <v>12.284516229228142</v>
      </c>
      <c r="Q74" s="37">
        <v>21.301775147928996</v>
      </c>
      <c r="R74" s="37">
        <v>11.126532500578303</v>
      </c>
      <c r="S74" s="37">
        <v>13.639866426920113</v>
      </c>
      <c r="T74" s="37">
        <v>15.072463768115943</v>
      </c>
      <c r="U74" s="37">
        <v>25.942350332594234</v>
      </c>
      <c r="V74" s="37">
        <v>23.498233215547703</v>
      </c>
      <c r="W74" s="37">
        <v>16.777983920841063</v>
      </c>
      <c r="X74" s="37">
        <v>7.6418663303909202</v>
      </c>
    </row>
    <row r="75" spans="1:24" x14ac:dyDescent="0.45">
      <c r="A75" s="36">
        <v>72</v>
      </c>
      <c r="B75" s="34" t="s">
        <v>88</v>
      </c>
      <c r="C75" s="37">
        <v>8.2644628099173563</v>
      </c>
      <c r="D75" s="37">
        <v>11.761426978818283</v>
      </c>
      <c r="E75" s="37">
        <v>10.04983388704319</v>
      </c>
      <c r="F75" s="37">
        <v>10.74074074074074</v>
      </c>
      <c r="G75" s="37">
        <v>13.438735177865613</v>
      </c>
      <c r="H75" s="37">
        <v>8.4024896265560169</v>
      </c>
      <c r="I75" s="37">
        <v>27.27272727272727</v>
      </c>
      <c r="J75" s="37">
        <v>11.826086956521738</v>
      </c>
      <c r="K75" s="37">
        <v>11.639619473978735</v>
      </c>
      <c r="L75" s="37">
        <v>8.8985349972870313</v>
      </c>
      <c r="M75" s="37">
        <v>15.86021505376344</v>
      </c>
      <c r="N75" s="37">
        <v>32.319391634980988</v>
      </c>
      <c r="O75" s="37">
        <v>12.805208898534998</v>
      </c>
      <c r="P75" s="37">
        <v>10.228310502283106</v>
      </c>
      <c r="Q75" s="37">
        <v>0</v>
      </c>
      <c r="R75" s="37">
        <v>13.73134328358209</v>
      </c>
      <c r="S75" s="37">
        <v>13.218390804597702</v>
      </c>
      <c r="T75" s="37">
        <v>0</v>
      </c>
      <c r="U75" s="37">
        <v>36.585365853658537</v>
      </c>
      <c r="V75" s="37">
        <v>26.785714285714285</v>
      </c>
      <c r="W75" s="37">
        <v>15.230312035661218</v>
      </c>
      <c r="X75" s="37">
        <v>7.183098591549296</v>
      </c>
    </row>
    <row r="76" spans="1:24" x14ac:dyDescent="0.45">
      <c r="A76" s="36">
        <v>73</v>
      </c>
      <c r="B76" s="34" t="s">
        <v>89</v>
      </c>
      <c r="C76" s="37">
        <v>6.1287609187965062</v>
      </c>
      <c r="D76" s="37">
        <v>9.3780239984517131</v>
      </c>
      <c r="E76" s="37">
        <v>7.8137894815815141</v>
      </c>
      <c r="F76" s="37">
        <v>11.24865194354574</v>
      </c>
      <c r="G76" s="37">
        <v>8.7005392995085327</v>
      </c>
      <c r="H76" s="37">
        <v>8.0088570941917894</v>
      </c>
      <c r="I76" s="37">
        <v>21.414141414141412</v>
      </c>
      <c r="J76" s="37">
        <v>10.363588110403397</v>
      </c>
      <c r="K76" s="37">
        <v>8.5229600896003497</v>
      </c>
      <c r="L76" s="37">
        <v>7.5669755479258196</v>
      </c>
      <c r="M76" s="37">
        <v>11.006476659043299</v>
      </c>
      <c r="N76" s="37">
        <v>25.6563245823389</v>
      </c>
      <c r="O76" s="37">
        <v>8.7063134919565641</v>
      </c>
      <c r="P76" s="37">
        <v>10.085240433614381</v>
      </c>
      <c r="Q76" s="37">
        <v>13.233287858117325</v>
      </c>
      <c r="R76" s="37">
        <v>6.8535766808703196</v>
      </c>
      <c r="S76" s="37">
        <v>9.514382205659718</v>
      </c>
      <c r="T76" s="37">
        <v>8.5858585858585847</v>
      </c>
      <c r="U76" s="37">
        <v>13.702970297029704</v>
      </c>
      <c r="V76" s="37">
        <v>12.646445193387898</v>
      </c>
      <c r="W76" s="37">
        <v>10.756426283972393</v>
      </c>
      <c r="X76" s="37">
        <v>6.3345803888965868</v>
      </c>
    </row>
    <row r="77" spans="1:24" x14ac:dyDescent="0.45">
      <c r="A77" s="36">
        <v>74</v>
      </c>
      <c r="B77" s="34" t="s">
        <v>90</v>
      </c>
      <c r="C77" s="37">
        <v>5.867658330258041</v>
      </c>
      <c r="D77" s="37">
        <v>9.7651778152136472</v>
      </c>
      <c r="E77" s="37">
        <v>7.8321986740673655</v>
      </c>
      <c r="F77" s="37">
        <v>8.4601506118606835</v>
      </c>
      <c r="G77" s="37">
        <v>9.6779228888079505</v>
      </c>
      <c r="H77" s="37">
        <v>10.004783456599331</v>
      </c>
      <c r="I77" s="37">
        <v>17.275747508305646</v>
      </c>
      <c r="J77" s="37">
        <v>12.150019239039406</v>
      </c>
      <c r="K77" s="37">
        <v>8.5559785997965019</v>
      </c>
      <c r="L77" s="37">
        <v>7.0082654181839201</v>
      </c>
      <c r="M77" s="37">
        <v>13.74896779521057</v>
      </c>
      <c r="N77" s="37">
        <v>28.237537071035163</v>
      </c>
      <c r="O77" s="37">
        <v>9.4257812244149424</v>
      </c>
      <c r="P77" s="37">
        <v>11.121864066105859</v>
      </c>
      <c r="Q77" s="37">
        <v>14.613526570048311</v>
      </c>
      <c r="R77" s="37">
        <v>6.1935926531904784</v>
      </c>
      <c r="S77" s="37">
        <v>12.296095636299393</v>
      </c>
      <c r="T77" s="37">
        <v>10.532475131655939</v>
      </c>
      <c r="U77" s="37">
        <v>18.311908804268736</v>
      </c>
      <c r="V77" s="37">
        <v>16.949492920975999</v>
      </c>
      <c r="W77" s="37">
        <v>12.208325555348143</v>
      </c>
      <c r="X77" s="37">
        <v>6.4511726302859351</v>
      </c>
    </row>
    <row r="78" spans="1:24" x14ac:dyDescent="0.45">
      <c r="A78" s="36">
        <v>75</v>
      </c>
      <c r="B78" s="34" t="s">
        <v>91</v>
      </c>
      <c r="C78" s="37">
        <v>11.23055455062277</v>
      </c>
      <c r="D78" s="37">
        <v>16.358941881424467</v>
      </c>
      <c r="E78" s="37">
        <v>13.882270321787765</v>
      </c>
      <c r="F78" s="37">
        <v>15.961577764152871</v>
      </c>
      <c r="G78" s="37">
        <v>17.993774475348932</v>
      </c>
      <c r="H78" s="37">
        <v>11.767175038477683</v>
      </c>
      <c r="I78" s="37">
        <v>21.965317919075144</v>
      </c>
      <c r="J78" s="37">
        <v>17.713141165200732</v>
      </c>
      <c r="K78" s="37">
        <v>15.343358395989975</v>
      </c>
      <c r="L78" s="37">
        <v>13.223638005417879</v>
      </c>
      <c r="M78" s="37">
        <v>21.438251736405217</v>
      </c>
      <c r="N78" s="37">
        <v>36.378466557911906</v>
      </c>
      <c r="O78" s="37">
        <v>16.244946848330589</v>
      </c>
      <c r="P78" s="37">
        <v>16.184615384615384</v>
      </c>
      <c r="Q78" s="37">
        <v>23.280423280423278</v>
      </c>
      <c r="R78" s="37">
        <v>13.354037267080745</v>
      </c>
      <c r="S78" s="37">
        <v>17.328767123287673</v>
      </c>
      <c r="T78" s="37">
        <v>18.978102189781019</v>
      </c>
      <c r="U78" s="37">
        <v>29.976851851851855</v>
      </c>
      <c r="V78" s="37">
        <v>27.728337236533957</v>
      </c>
      <c r="W78" s="37">
        <v>19.867239359625145</v>
      </c>
      <c r="X78" s="37">
        <v>11.537558685446008</v>
      </c>
    </row>
    <row r="79" spans="1:24" x14ac:dyDescent="0.45">
      <c r="A79" s="36">
        <v>76</v>
      </c>
      <c r="B79" s="34" t="s">
        <v>92</v>
      </c>
      <c r="C79" s="37">
        <v>4.6804134389866743</v>
      </c>
      <c r="D79" s="37">
        <v>7.6842702331552077</v>
      </c>
      <c r="E79" s="37">
        <v>6.1780135836045593</v>
      </c>
      <c r="F79" s="37">
        <v>8.5142709876940916</v>
      </c>
      <c r="G79" s="37">
        <v>7.463697188291925</v>
      </c>
      <c r="H79" s="37">
        <v>8.9635177579125394</v>
      </c>
      <c r="I79" s="37">
        <v>19.903551074090313</v>
      </c>
      <c r="J79" s="37">
        <v>11.975633062589583</v>
      </c>
      <c r="K79" s="37">
        <v>6.6797667504561637</v>
      </c>
      <c r="L79" s="37">
        <v>5.7822334451437838</v>
      </c>
      <c r="M79" s="37">
        <v>11.766822058669225</v>
      </c>
      <c r="N79" s="37">
        <v>30.155905778681579</v>
      </c>
      <c r="O79" s="37">
        <v>7.6976205329293297</v>
      </c>
      <c r="P79" s="37">
        <v>8.9729149906141057</v>
      </c>
      <c r="Q79" s="37">
        <v>14.65798045602606</v>
      </c>
      <c r="R79" s="37">
        <v>3.774720019745164</v>
      </c>
      <c r="S79" s="37">
        <v>11.719282307517602</v>
      </c>
      <c r="T79" s="37">
        <v>10.187667560321715</v>
      </c>
      <c r="U79" s="37">
        <v>17.914932963476655</v>
      </c>
      <c r="V79" s="37">
        <v>16.570016161232058</v>
      </c>
      <c r="W79" s="37">
        <v>10.464870510126692</v>
      </c>
      <c r="X79" s="37">
        <v>4.9431392355567141</v>
      </c>
    </row>
    <row r="80" spans="1:24" x14ac:dyDescent="0.45">
      <c r="A80" s="36">
        <v>77</v>
      </c>
      <c r="B80" s="34" t="s">
        <v>93</v>
      </c>
      <c r="C80" s="37">
        <v>10.082147174186545</v>
      </c>
      <c r="D80" s="37">
        <v>15.394497127107956</v>
      </c>
      <c r="E80" s="37">
        <v>12.811191495998752</v>
      </c>
      <c r="F80" s="37">
        <v>16.462908011869438</v>
      </c>
      <c r="G80" s="37">
        <v>14.548750577613479</v>
      </c>
      <c r="H80" s="37">
        <v>9.7476948019049541</v>
      </c>
      <c r="I80" s="37">
        <v>24.742268041237114</v>
      </c>
      <c r="J80" s="37">
        <v>15.295205388984282</v>
      </c>
      <c r="K80" s="37">
        <v>13.975787362993564</v>
      </c>
      <c r="L80" s="37">
        <v>13.086530685596189</v>
      </c>
      <c r="M80" s="37">
        <v>17.318435754189945</v>
      </c>
      <c r="N80" s="37">
        <v>32.063492063492063</v>
      </c>
      <c r="O80" s="37">
        <v>13.678000819336338</v>
      </c>
      <c r="P80" s="37">
        <v>16.469679412900735</v>
      </c>
      <c r="Q80" s="37">
        <v>15.048339638503572</v>
      </c>
      <c r="R80" s="37">
        <v>12.999528102724586</v>
      </c>
      <c r="S80" s="37">
        <v>13.890832750174948</v>
      </c>
      <c r="T80" s="37">
        <v>11.847389558232932</v>
      </c>
      <c r="U80" s="37">
        <v>15.319361277445109</v>
      </c>
      <c r="V80" s="37">
        <v>14.52</v>
      </c>
      <c r="W80" s="37">
        <v>18.517021921406201</v>
      </c>
      <c r="X80" s="37">
        <v>11.436293436293436</v>
      </c>
    </row>
    <row r="81" spans="1:24" x14ac:dyDescent="0.45">
      <c r="A81" s="36">
        <v>78</v>
      </c>
      <c r="B81" s="34" t="s">
        <v>94</v>
      </c>
      <c r="C81" s="37">
        <v>8.4365271049435275</v>
      </c>
      <c r="D81" s="37">
        <v>13.573095289776427</v>
      </c>
      <c r="E81" s="37">
        <v>11.04100729324343</v>
      </c>
      <c r="F81" s="37">
        <v>14.436745908493609</v>
      </c>
      <c r="G81" s="37">
        <v>13.969259185962136</v>
      </c>
      <c r="H81" s="37">
        <v>8.474772859075971</v>
      </c>
      <c r="I81" s="37">
        <v>17.563388991960423</v>
      </c>
      <c r="J81" s="37">
        <v>13.098833422159057</v>
      </c>
      <c r="K81" s="37">
        <v>12.63757389340126</v>
      </c>
      <c r="L81" s="37">
        <v>11.201277623412709</v>
      </c>
      <c r="M81" s="37">
        <v>15.949715183657434</v>
      </c>
      <c r="N81" s="37">
        <v>31.951070336391435</v>
      </c>
      <c r="O81" s="37">
        <v>12.627975917606429</v>
      </c>
      <c r="P81" s="37">
        <v>13.989854087129332</v>
      </c>
      <c r="Q81" s="37">
        <v>20.92675635276532</v>
      </c>
      <c r="R81" s="37">
        <v>11.859967698284517</v>
      </c>
      <c r="S81" s="37">
        <v>13.455825723401915</v>
      </c>
      <c r="T81" s="37">
        <v>12.778603268945021</v>
      </c>
      <c r="U81" s="37">
        <v>22.440622440622441</v>
      </c>
      <c r="V81" s="37">
        <v>20.45929018789144</v>
      </c>
      <c r="W81" s="37">
        <v>16.12316594337673</v>
      </c>
      <c r="X81" s="37">
        <v>9.0000827974498385</v>
      </c>
    </row>
    <row r="82" spans="1:24" x14ac:dyDescent="0.45">
      <c r="A82" s="36">
        <v>79</v>
      </c>
      <c r="B82" s="34" t="s">
        <v>95</v>
      </c>
      <c r="C82" s="37">
        <v>11.547499160792214</v>
      </c>
      <c r="D82" s="37">
        <v>15.079365079365079</v>
      </c>
      <c r="E82" s="37">
        <v>13.276595744680849</v>
      </c>
      <c r="F82" s="37">
        <v>16.061185468451242</v>
      </c>
      <c r="G82" s="37">
        <v>17.779390420899855</v>
      </c>
      <c r="H82" s="37">
        <v>9.4159713945172818</v>
      </c>
      <c r="I82" s="37">
        <v>27.184466019417474</v>
      </c>
      <c r="J82" s="37">
        <v>16.549295774647888</v>
      </c>
      <c r="K82" s="37">
        <v>13.621737575974258</v>
      </c>
      <c r="L82" s="37">
        <v>11.360992632803413</v>
      </c>
      <c r="M82" s="37">
        <v>19.078947368421055</v>
      </c>
      <c r="N82" s="37">
        <v>34.621848739495796</v>
      </c>
      <c r="O82" s="37">
        <v>17.177541729893779</v>
      </c>
      <c r="P82" s="37">
        <v>10.34928848641656</v>
      </c>
      <c r="Q82" s="37">
        <v>0</v>
      </c>
      <c r="R82" s="37">
        <v>14.89841986455982</v>
      </c>
      <c r="S82" s="37">
        <v>15.731874145006842</v>
      </c>
      <c r="T82" s="37">
        <v>28.571428571428569</v>
      </c>
      <c r="U82" s="37">
        <v>30.412371134020617</v>
      </c>
      <c r="V82" s="37">
        <v>27.235772357723576</v>
      </c>
      <c r="W82" s="37">
        <v>18.564356435643564</v>
      </c>
      <c r="X82" s="37">
        <v>8.8541666666666679</v>
      </c>
    </row>
    <row r="83" spans="1:24" x14ac:dyDescent="0.45">
      <c r="A83" s="36">
        <v>80</v>
      </c>
      <c r="B83" s="34" t="s">
        <v>5</v>
      </c>
      <c r="C83" s="37">
        <v>7.4020884625180399</v>
      </c>
      <c r="D83" s="37">
        <v>11.491833097279311</v>
      </c>
      <c r="E83" s="37">
        <v>9.486275933506306</v>
      </c>
      <c r="F83" s="37">
        <v>11.527733867284926</v>
      </c>
      <c r="G83" s="37">
        <v>11.610065051557649</v>
      </c>
      <c r="H83" s="37">
        <v>9.153844858515189</v>
      </c>
      <c r="I83" s="37">
        <v>19.648161594824739</v>
      </c>
      <c r="J83" s="37">
        <v>13.111176776237047</v>
      </c>
      <c r="K83" s="37">
        <v>10.36830815396954</v>
      </c>
      <c r="L83" s="37">
        <v>9.1480097231712971</v>
      </c>
      <c r="M83" s="37">
        <v>14.330708661417324</v>
      </c>
      <c r="N83" s="37">
        <v>29.886453190086364</v>
      </c>
      <c r="O83" s="37">
        <v>10.921607450899673</v>
      </c>
      <c r="P83" s="37">
        <v>12.090737185501682</v>
      </c>
      <c r="Q83" s="37">
        <v>16.461500735654731</v>
      </c>
      <c r="R83" s="37">
        <v>8.6747333426488744</v>
      </c>
      <c r="S83" s="37">
        <v>12.868387198145911</v>
      </c>
      <c r="T83" s="37">
        <v>11.529093369418133</v>
      </c>
      <c r="U83" s="37">
        <v>19.572785196396747</v>
      </c>
      <c r="V83" s="37">
        <v>18.043251281402263</v>
      </c>
      <c r="W83" s="37">
        <v>13.847667206805356</v>
      </c>
      <c r="X83" s="37">
        <v>7.874190748120026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20DD-96F7-40D9-A515-53DAEFAFCDEF}">
  <sheetPr>
    <tabColor theme="4" tint="-0.499984740745262"/>
    <pageSetUpPr fitToPage="1"/>
  </sheetPr>
  <dimension ref="A1:Z84"/>
  <sheetViews>
    <sheetView showGridLines="0" showRowColHeaders="0" tabSelected="1" zoomScale="90" zoomScaleNormal="90" workbookViewId="0">
      <selection activeCell="S1" sqref="S1"/>
    </sheetView>
  </sheetViews>
  <sheetFormatPr defaultColWidth="9.06640625" defaultRowHeight="14.25" x14ac:dyDescent="0.45"/>
  <cols>
    <col min="1" max="1" width="1.265625" style="3" customWidth="1"/>
    <col min="2" max="2" width="9.06640625" style="3"/>
    <col min="3" max="3" width="3.53125" style="3" customWidth="1"/>
    <col min="4" max="4" width="24.06640625" style="3" customWidth="1"/>
    <col min="5" max="5" width="19.06640625" style="3" customWidth="1"/>
    <col min="6" max="6" width="11.19921875" style="40" customWidth="1"/>
    <col min="7" max="8" width="9.06640625" style="1"/>
    <col min="9" max="9" width="9.06640625" style="40"/>
    <col min="10" max="15" width="9.06640625" style="3"/>
    <col min="16" max="16" width="1.53125" style="3" bestFit="1" customWidth="1"/>
    <col min="17" max="17" width="13.265625" style="1" bestFit="1" customWidth="1"/>
    <col min="18" max="18" width="4.53125" style="3" customWidth="1"/>
    <col min="19" max="19" width="5.265625" style="3" customWidth="1"/>
    <col min="20" max="25" width="9.06640625" style="3"/>
    <col min="26" max="26" width="9.06640625" style="41"/>
    <col min="27" max="16384" width="9.06640625" style="3"/>
  </cols>
  <sheetData>
    <row r="1" spans="1:26" ht="22.9" customHeight="1" x14ac:dyDescent="0.7">
      <c r="B1" s="39" t="s">
        <v>277</v>
      </c>
    </row>
    <row r="2" spans="1:26" x14ac:dyDescent="0.45">
      <c r="B2" s="53" t="s">
        <v>269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6" ht="7.9" customHeight="1" x14ac:dyDescent="0.45"/>
    <row r="4" spans="1:26" x14ac:dyDescent="0.45">
      <c r="D4" s="14" t="s">
        <v>270</v>
      </c>
      <c r="E4" s="42">
        <v>37</v>
      </c>
      <c r="O4" s="43" t="s">
        <v>271</v>
      </c>
      <c r="P4" s="44"/>
      <c r="Q4" s="45"/>
      <c r="R4" s="44"/>
      <c r="S4" s="5">
        <v>15</v>
      </c>
    </row>
    <row r="5" spans="1:26" ht="18.399999999999999" customHeight="1" x14ac:dyDescent="0.5">
      <c r="D5" s="51" t="s">
        <v>272</v>
      </c>
      <c r="H5" s="52" t="s">
        <v>276</v>
      </c>
      <c r="Q5" s="54" t="s">
        <v>273</v>
      </c>
      <c r="R5" s="54"/>
      <c r="S5" s="54"/>
      <c r="T5" s="54"/>
      <c r="U5" s="54"/>
      <c r="V5" s="54"/>
      <c r="W5" s="54"/>
      <c r="Z5" s="46" t="s">
        <v>194</v>
      </c>
    </row>
    <row r="6" spans="1:26" x14ac:dyDescent="0.45">
      <c r="A6" s="41"/>
      <c r="B6" s="41"/>
      <c r="C6" s="41"/>
      <c r="D6" s="41"/>
      <c r="E6" s="41"/>
      <c r="F6" s="47"/>
      <c r="G6" s="4"/>
      <c r="H6" s="4"/>
      <c r="I6" s="47"/>
      <c r="J6" s="41"/>
      <c r="K6" s="41"/>
      <c r="L6" s="41"/>
      <c r="M6" s="41"/>
      <c r="N6" s="41"/>
      <c r="O6" s="41"/>
      <c r="P6" s="48">
        <v>1</v>
      </c>
      <c r="Q6" s="4" t="s">
        <v>13</v>
      </c>
      <c r="R6" s="47">
        <f>VLOOKUP($P6,Data_Sheet!$A$4:$X$82,2+'Selected Variables'!$S$4)</f>
        <v>19.230769230769234</v>
      </c>
      <c r="S6" s="47">
        <f>R6+0.00001*P6</f>
        <v>19.230779230769233</v>
      </c>
      <c r="T6" s="47">
        <f>RANK(S6,S$6:S$84)</f>
        <v>30</v>
      </c>
      <c r="U6" s="47" t="str">
        <f>VLOOKUP(MATCH(P6,T$6:T$84,0),$P$6:$R$84,2)</f>
        <v>Buloke</v>
      </c>
      <c r="V6" s="47">
        <f>VLOOKUP(MATCH(P6,T$6:T$84,0),$P$6:$R$84,3)</f>
        <v>57.142857142857139</v>
      </c>
      <c r="Z6" s="46" t="s">
        <v>195</v>
      </c>
    </row>
    <row r="7" spans="1:26" x14ac:dyDescent="0.45">
      <c r="A7" s="41"/>
      <c r="B7" s="41"/>
      <c r="C7" s="49">
        <v>1</v>
      </c>
      <c r="D7" s="4" t="s">
        <v>2</v>
      </c>
      <c r="E7" s="50">
        <f>VLOOKUP($E$4,Data_Sheet!$A$4:$X$83,2+'Selected Variables'!$C7)</f>
        <v>10.855535820011841</v>
      </c>
      <c r="F7" s="47">
        <f>E7+0.00001*C7</f>
        <v>10.855545820011841</v>
      </c>
      <c r="G7" s="4">
        <f>RANK(F7,F$7:F$28)</f>
        <v>20</v>
      </c>
      <c r="H7" s="4" t="str">
        <f>VLOOKUP(MATCH(C7,$G$7:$G$28,0),$C$7:$E$28,2)</f>
        <v>Disabled</v>
      </c>
      <c r="I7" s="47">
        <f>VLOOKUP(MATCH(C7,$G$7:$G$28,0),$C$7:$E$28,3)</f>
        <v>35.045219638242891</v>
      </c>
      <c r="J7" s="41"/>
      <c r="K7" s="41"/>
      <c r="L7" s="41"/>
      <c r="M7" s="41"/>
      <c r="N7" s="41"/>
      <c r="O7" s="41"/>
      <c r="P7" s="48">
        <v>2</v>
      </c>
      <c r="Q7" s="4" t="s">
        <v>18</v>
      </c>
      <c r="R7" s="47">
        <f>VLOOKUP($P7,Data_Sheet!$A$4:$X$82,2+'Selected Variables'!$S$4)</f>
        <v>8.5714285714285712</v>
      </c>
      <c r="S7" s="47">
        <f t="shared" ref="S7:S70" si="0">R7+0.00001*P7</f>
        <v>8.5714485714285704</v>
      </c>
      <c r="T7" s="47">
        <f t="shared" ref="T7:T70" si="1">RANK(S7,S$6:S$84)</f>
        <v>76</v>
      </c>
      <c r="U7" s="47" t="str">
        <f t="shared" ref="U7:U70" si="2">VLOOKUP(MATCH(P7,T$6:T$84,0),$P$6:$R$84,2)</f>
        <v>Loddon</v>
      </c>
      <c r="V7" s="47">
        <f t="shared" ref="V7:V70" si="3">VLOOKUP(MATCH(P7,T$6:T$84,0),$P$6:$R$84,3)</f>
        <v>33.333333333333329</v>
      </c>
      <c r="Z7" s="46" t="s">
        <v>196</v>
      </c>
    </row>
    <row r="8" spans="1:26" x14ac:dyDescent="0.45">
      <c r="A8" s="41"/>
      <c r="B8" s="41"/>
      <c r="C8" s="49">
        <v>2</v>
      </c>
      <c r="D8" s="4" t="s">
        <v>3</v>
      </c>
      <c r="E8" s="50">
        <f>VLOOKUP($E$4,Data_Sheet!$A$4:$X$83,2+'Selected Variables'!$C8)</f>
        <v>16.129668225088718</v>
      </c>
      <c r="F8" s="47">
        <f t="shared" ref="F8:F28" si="4">E8+0.00001*C8</f>
        <v>16.129688225088717</v>
      </c>
      <c r="G8" s="4">
        <f t="shared" ref="G8:G28" si="5">RANK(F8,F$7:F$28)</f>
        <v>13</v>
      </c>
      <c r="H8" s="4" t="str">
        <f t="shared" ref="H8:H28" si="6">VLOOKUP(MATCH(C8,$G$7:$G$28,0),$C$7:$E$28,2)</f>
        <v>Members of same-sex couples</v>
      </c>
      <c r="I8" s="47">
        <f t="shared" ref="I8:I28" si="7">VLOOKUP(MATCH(C8,$G$7:$G$28,0),$C$7:$E$28,3)</f>
        <v>30.072463768115941</v>
      </c>
      <c r="J8" s="41"/>
      <c r="K8" s="41"/>
      <c r="L8" s="41"/>
      <c r="M8" s="41"/>
      <c r="N8" s="41"/>
      <c r="O8" s="41"/>
      <c r="P8" s="48">
        <v>3</v>
      </c>
      <c r="Q8" s="4" t="s">
        <v>19</v>
      </c>
      <c r="R8" s="47">
        <f>VLOOKUP($P8,Data_Sheet!$A$4:$X$82,2+'Selected Variables'!$S$4)</f>
        <v>21.642969984202214</v>
      </c>
      <c r="S8" s="47">
        <f t="shared" si="0"/>
        <v>21.642999984202213</v>
      </c>
      <c r="T8" s="47">
        <f t="shared" si="1"/>
        <v>16</v>
      </c>
      <c r="U8" s="47" t="str">
        <f t="shared" si="2"/>
        <v>Moira</v>
      </c>
      <c r="V8" s="47">
        <f t="shared" si="3"/>
        <v>30.508474576271187</v>
      </c>
      <c r="Z8" s="46" t="s">
        <v>185</v>
      </c>
    </row>
    <row r="9" spans="1:26" x14ac:dyDescent="0.45">
      <c r="A9" s="41"/>
      <c r="B9" s="41"/>
      <c r="C9" s="49">
        <v>3</v>
      </c>
      <c r="D9" s="4" t="s">
        <v>196</v>
      </c>
      <c r="E9" s="50">
        <f>VLOOKUP($E$4,Data_Sheet!$A$4:$X$83,2+'Selected Variables'!$C9)</f>
        <v>13.561181191005398</v>
      </c>
      <c r="F9" s="47">
        <f t="shared" si="4"/>
        <v>13.561211191005398</v>
      </c>
      <c r="G9" s="4">
        <f t="shared" si="5"/>
        <v>17</v>
      </c>
      <c r="H9" s="4" t="str">
        <f t="shared" si="6"/>
        <v>Lone parents: female</v>
      </c>
      <c r="I9" s="47">
        <f t="shared" si="7"/>
        <v>27.37944162436548</v>
      </c>
      <c r="J9" s="41"/>
      <c r="K9" s="41"/>
      <c r="L9" s="41"/>
      <c r="M9" s="41"/>
      <c r="N9" s="41"/>
      <c r="O9" s="41"/>
      <c r="P9" s="48">
        <v>4</v>
      </c>
      <c r="Q9" s="4" t="s">
        <v>20</v>
      </c>
      <c r="R9" s="47">
        <f>VLOOKUP($P9,Data_Sheet!$A$4:$X$82,2+'Selected Variables'!$S$4)</f>
        <v>19.701086956521738</v>
      </c>
      <c r="S9" s="47">
        <f t="shared" si="0"/>
        <v>19.701126956521737</v>
      </c>
      <c r="T9" s="47">
        <f t="shared" si="1"/>
        <v>28</v>
      </c>
      <c r="U9" s="47" t="str">
        <f t="shared" si="2"/>
        <v>Latrobe</v>
      </c>
      <c r="V9" s="47">
        <f t="shared" si="3"/>
        <v>30.072463768115941</v>
      </c>
      <c r="Z9" s="46" t="s">
        <v>253</v>
      </c>
    </row>
    <row r="10" spans="1:26" x14ac:dyDescent="0.45">
      <c r="A10" s="41"/>
      <c r="B10" s="41"/>
      <c r="C10" s="49">
        <v>4</v>
      </c>
      <c r="D10" s="4" t="s">
        <v>185</v>
      </c>
      <c r="E10" s="50">
        <f>VLOOKUP($E$4,Data_Sheet!$A$4:$X$83,2+'Selected Variables'!$C10)</f>
        <v>16.82279469164715</v>
      </c>
      <c r="F10" s="47">
        <f t="shared" si="4"/>
        <v>16.822834691647149</v>
      </c>
      <c r="G10" s="4">
        <f t="shared" si="5"/>
        <v>11</v>
      </c>
      <c r="H10" s="4" t="str">
        <f t="shared" si="6"/>
        <v>Lone parents: all</v>
      </c>
      <c r="I10" s="47">
        <f t="shared" si="7"/>
        <v>25.430701979943432</v>
      </c>
      <c r="J10" s="41"/>
      <c r="K10" s="41"/>
      <c r="L10" s="41"/>
      <c r="M10" s="41"/>
      <c r="N10" s="41"/>
      <c r="O10" s="41"/>
      <c r="P10" s="48">
        <v>5</v>
      </c>
      <c r="Q10" s="4" t="s">
        <v>21</v>
      </c>
      <c r="R10" s="47">
        <f>VLOOKUP($P10,Data_Sheet!$A$4:$X$82,2+'Selected Variables'!$S$4)</f>
        <v>19.512195121951219</v>
      </c>
      <c r="S10" s="47">
        <f t="shared" si="0"/>
        <v>19.512245121951221</v>
      </c>
      <c r="T10" s="47">
        <f t="shared" si="1"/>
        <v>29</v>
      </c>
      <c r="U10" s="47" t="str">
        <f t="shared" si="2"/>
        <v>Northern Grampians</v>
      </c>
      <c r="V10" s="47">
        <f t="shared" si="3"/>
        <v>29.629629629629626</v>
      </c>
      <c r="Z10" s="46" t="s">
        <v>192</v>
      </c>
    </row>
    <row r="11" spans="1:26" x14ac:dyDescent="0.45">
      <c r="A11" s="41"/>
      <c r="B11" s="41"/>
      <c r="C11" s="49">
        <v>5</v>
      </c>
      <c r="D11" s="4" t="s">
        <v>253</v>
      </c>
      <c r="E11" s="50">
        <f>VLOOKUP($E$4,Data_Sheet!$A$4:$X$83,2+'Selected Variables'!$C11)</f>
        <v>17.585128661177887</v>
      </c>
      <c r="F11" s="47">
        <f t="shared" si="4"/>
        <v>17.585178661177888</v>
      </c>
      <c r="G11" s="4">
        <f t="shared" si="5"/>
        <v>8</v>
      </c>
      <c r="H11" s="4" t="str">
        <f t="shared" si="6"/>
        <v>Not employed</v>
      </c>
      <c r="I11" s="47">
        <f t="shared" si="7"/>
        <v>20.266144814090019</v>
      </c>
      <c r="J11" s="41"/>
      <c r="K11" s="41"/>
      <c r="L11" s="41"/>
      <c r="M11" s="41"/>
      <c r="N11" s="41"/>
      <c r="O11" s="41"/>
      <c r="P11" s="48">
        <v>6</v>
      </c>
      <c r="Q11" s="4" t="s">
        <v>22</v>
      </c>
      <c r="R11" s="47">
        <f>VLOOKUP($P11,Data_Sheet!$A$4:$X$82,2+'Selected Variables'!$S$4)</f>
        <v>23.46153846153846</v>
      </c>
      <c r="S11" s="47">
        <f t="shared" si="0"/>
        <v>23.461598461538461</v>
      </c>
      <c r="T11" s="47">
        <f t="shared" si="1"/>
        <v>12</v>
      </c>
      <c r="U11" s="47" t="str">
        <f t="shared" si="2"/>
        <v>Warrnambool</v>
      </c>
      <c r="V11" s="47">
        <f t="shared" si="3"/>
        <v>29.411764705882355</v>
      </c>
      <c r="Z11" s="46" t="s">
        <v>224</v>
      </c>
    </row>
    <row r="12" spans="1:26" x14ac:dyDescent="0.45">
      <c r="A12" s="41"/>
      <c r="B12" s="41"/>
      <c r="C12" s="49">
        <v>6</v>
      </c>
      <c r="D12" s="4" t="s">
        <v>192</v>
      </c>
      <c r="E12" s="50">
        <f>VLOOKUP($E$4,Data_Sheet!$A$4:$X$83,2+'Selected Variables'!$C12)</f>
        <v>10.373246151750443</v>
      </c>
      <c r="F12" s="47">
        <f t="shared" si="4"/>
        <v>10.373306151750443</v>
      </c>
      <c r="G12" s="4">
        <f t="shared" si="5"/>
        <v>21</v>
      </c>
      <c r="H12" s="4" t="str">
        <f t="shared" si="6"/>
        <v>Lower Incomes: &lt;$650 pw</v>
      </c>
      <c r="I12" s="47">
        <f t="shared" si="7"/>
        <v>19.107331079853161</v>
      </c>
      <c r="J12" s="41"/>
      <c r="K12" s="41"/>
      <c r="L12" s="41"/>
      <c r="M12" s="41"/>
      <c r="N12" s="41"/>
      <c r="O12" s="41"/>
      <c r="P12" s="48">
        <v>7</v>
      </c>
      <c r="Q12" s="4" t="s">
        <v>265</v>
      </c>
      <c r="R12" s="47">
        <f>VLOOKUP($P12,Data_Sheet!$A$4:$X$82,2+'Selected Variables'!$S$4)</f>
        <v>11.801242236024844</v>
      </c>
      <c r="S12" s="47">
        <f t="shared" si="0"/>
        <v>11.801312236024843</v>
      </c>
      <c r="T12" s="47">
        <f t="shared" si="1"/>
        <v>71</v>
      </c>
      <c r="U12" s="47" t="str">
        <f t="shared" si="2"/>
        <v>Hindmarsh</v>
      </c>
      <c r="V12" s="47">
        <f t="shared" si="3"/>
        <v>27.27272727272727</v>
      </c>
      <c r="Z12" s="46" t="s">
        <v>4</v>
      </c>
    </row>
    <row r="13" spans="1:26" x14ac:dyDescent="0.45">
      <c r="A13" s="41"/>
      <c r="B13" s="41"/>
      <c r="C13" s="49">
        <v>7</v>
      </c>
      <c r="D13" s="4" t="s">
        <v>224</v>
      </c>
      <c r="E13" s="50">
        <f>VLOOKUP($E$4,Data_Sheet!$A$4:$X$83,2+'Selected Variables'!$C13)</f>
        <v>19.053876478318003</v>
      </c>
      <c r="F13" s="47">
        <f t="shared" si="4"/>
        <v>19.053946478318004</v>
      </c>
      <c r="G13" s="4">
        <f t="shared" si="5"/>
        <v>7</v>
      </c>
      <c r="H13" s="4" t="str">
        <f t="shared" si="6"/>
        <v>Indigenous</v>
      </c>
      <c r="I13" s="47">
        <f t="shared" si="7"/>
        <v>19.053876478318003</v>
      </c>
      <c r="J13" s="41"/>
      <c r="K13" s="41"/>
      <c r="L13" s="41"/>
      <c r="M13" s="41"/>
      <c r="N13" s="41"/>
      <c r="O13" s="41"/>
      <c r="P13" s="48">
        <v>8</v>
      </c>
      <c r="Q13" s="4" t="s">
        <v>24</v>
      </c>
      <c r="R13" s="47">
        <f>VLOOKUP($P13,Data_Sheet!$A$4:$X$82,2+'Selected Variables'!$S$4)</f>
        <v>20.33898305084746</v>
      </c>
      <c r="S13" s="47">
        <f t="shared" si="0"/>
        <v>20.339063050847461</v>
      </c>
      <c r="T13" s="47">
        <f t="shared" si="1"/>
        <v>23</v>
      </c>
      <c r="U13" s="47" t="str">
        <f t="shared" si="2"/>
        <v>Central Goldfields</v>
      </c>
      <c r="V13" s="47">
        <f t="shared" si="3"/>
        <v>25.333333333333336</v>
      </c>
      <c r="Z13" s="46" t="s">
        <v>254</v>
      </c>
    </row>
    <row r="14" spans="1:26" x14ac:dyDescent="0.45">
      <c r="A14" s="41"/>
      <c r="B14" s="41"/>
      <c r="C14" s="49">
        <v>8</v>
      </c>
      <c r="D14" s="4" t="s">
        <v>4</v>
      </c>
      <c r="E14" s="50">
        <f>VLOOKUP($E$4,Data_Sheet!$A$4:$X$83,2+'Selected Variables'!$C14)</f>
        <v>17.028935976304396</v>
      </c>
      <c r="F14" s="47">
        <f t="shared" si="4"/>
        <v>17.029015976304397</v>
      </c>
      <c r="G14" s="4">
        <f t="shared" si="5"/>
        <v>10</v>
      </c>
      <c r="H14" s="4" t="str">
        <f t="shared" si="6"/>
        <v>25-64</v>
      </c>
      <c r="I14" s="47">
        <f t="shared" si="7"/>
        <v>17.585128661177887</v>
      </c>
      <c r="J14" s="41"/>
      <c r="K14" s="41"/>
      <c r="L14" s="41"/>
      <c r="M14" s="41"/>
      <c r="N14" s="41"/>
      <c r="O14" s="41"/>
      <c r="P14" s="48">
        <v>9</v>
      </c>
      <c r="Q14" s="4" t="s">
        <v>25</v>
      </c>
      <c r="R14" s="47">
        <f>VLOOKUP($P14,Data_Sheet!$A$4:$X$82,2+'Selected Variables'!$S$4)</f>
        <v>14.940239043824702</v>
      </c>
      <c r="S14" s="47">
        <f t="shared" si="0"/>
        <v>14.940329043824702</v>
      </c>
      <c r="T14" s="47">
        <f t="shared" si="1"/>
        <v>56</v>
      </c>
      <c r="U14" s="47" t="str">
        <f t="shared" si="2"/>
        <v>Mansfield</v>
      </c>
      <c r="V14" s="47">
        <f t="shared" si="3"/>
        <v>25</v>
      </c>
      <c r="Z14" s="46" t="s">
        <v>210</v>
      </c>
    </row>
    <row r="15" spans="1:26" x14ac:dyDescent="0.45">
      <c r="A15" s="41"/>
      <c r="B15" s="41"/>
      <c r="C15" s="49">
        <v>9</v>
      </c>
      <c r="D15" s="4" t="s">
        <v>254</v>
      </c>
      <c r="E15" s="50">
        <f>VLOOKUP($E$4,Data_Sheet!$A$4:$X$83,2+'Selected Variables'!$C15)</f>
        <v>14.629760641433792</v>
      </c>
      <c r="F15" s="47">
        <f t="shared" si="4"/>
        <v>14.629850641433793</v>
      </c>
      <c r="G15" s="4">
        <f t="shared" si="5"/>
        <v>15</v>
      </c>
      <c r="H15" s="4" t="str">
        <f t="shared" si="6"/>
        <v>Year 9 education or less</v>
      </c>
      <c r="I15" s="47">
        <f t="shared" si="7"/>
        <v>17.49893299189074</v>
      </c>
      <c r="J15" s="41"/>
      <c r="K15" s="41"/>
      <c r="L15" s="41"/>
      <c r="M15" s="41"/>
      <c r="N15" s="41"/>
      <c r="O15" s="41"/>
      <c r="P15" s="48">
        <v>10</v>
      </c>
      <c r="Q15" s="4" t="s">
        <v>26</v>
      </c>
      <c r="R15" s="47">
        <f>VLOOKUP($P15,Data_Sheet!$A$4:$X$82,2+'Selected Variables'!$S$4)</f>
        <v>14.328808446455504</v>
      </c>
      <c r="S15" s="47">
        <f t="shared" si="0"/>
        <v>14.328908446455504</v>
      </c>
      <c r="T15" s="47">
        <f t="shared" si="1"/>
        <v>59</v>
      </c>
      <c r="U15" s="47" t="str">
        <f t="shared" si="2"/>
        <v>Southern Grampians</v>
      </c>
      <c r="V15" s="47">
        <f t="shared" si="3"/>
        <v>24</v>
      </c>
      <c r="Z15" s="46" t="s">
        <v>212</v>
      </c>
    </row>
    <row r="16" spans="1:26" x14ac:dyDescent="0.45">
      <c r="A16" s="41"/>
      <c r="B16" s="41"/>
      <c r="C16" s="49">
        <v>10</v>
      </c>
      <c r="D16" s="4" t="s">
        <v>210</v>
      </c>
      <c r="E16" s="50">
        <f>VLOOKUP($E$4,Data_Sheet!$A$4:$X$83,2+'Selected Variables'!$C16)</f>
        <v>11.845330237358102</v>
      </c>
      <c r="F16" s="47">
        <f t="shared" si="4"/>
        <v>11.845430237358102</v>
      </c>
      <c r="G16" s="4">
        <f t="shared" si="5"/>
        <v>19</v>
      </c>
      <c r="H16" s="4" t="str">
        <f t="shared" si="6"/>
        <v>Less than yr 11</v>
      </c>
      <c r="I16" s="47">
        <f t="shared" si="7"/>
        <v>17.028935976304396</v>
      </c>
      <c r="J16" s="41"/>
      <c r="K16" s="41"/>
      <c r="L16" s="41"/>
      <c r="M16" s="41"/>
      <c r="N16" s="41"/>
      <c r="O16" s="41"/>
      <c r="P16" s="48">
        <v>11</v>
      </c>
      <c r="Q16" s="4" t="s">
        <v>27</v>
      </c>
      <c r="R16" s="47">
        <f>VLOOKUP($P16,Data_Sheet!$A$4:$X$82,2+'Selected Variables'!$S$4)</f>
        <v>57.142857142857139</v>
      </c>
      <c r="S16" s="47">
        <f t="shared" si="0"/>
        <v>57.142967142857138</v>
      </c>
      <c r="T16" s="47">
        <f t="shared" si="1"/>
        <v>1</v>
      </c>
      <c r="U16" s="47" t="str">
        <f t="shared" si="2"/>
        <v>East Gippsland</v>
      </c>
      <c r="V16" s="47">
        <f t="shared" si="3"/>
        <v>23.684210526315788</v>
      </c>
      <c r="Z16" s="46" t="s">
        <v>206</v>
      </c>
    </row>
    <row r="17" spans="1:26" x14ac:dyDescent="0.45">
      <c r="A17" s="41"/>
      <c r="B17" s="41"/>
      <c r="C17" s="49">
        <v>11</v>
      </c>
      <c r="D17" s="4" t="s">
        <v>212</v>
      </c>
      <c r="E17" s="50">
        <f>VLOOKUP($E$4,Data_Sheet!$A$4:$X$83,2+'Selected Variables'!$C17)</f>
        <v>20.266144814090019</v>
      </c>
      <c r="F17" s="47">
        <f t="shared" si="4"/>
        <v>20.266254814090018</v>
      </c>
      <c r="G17" s="4">
        <f t="shared" si="5"/>
        <v>5</v>
      </c>
      <c r="H17" s="4" t="str">
        <f t="shared" si="6"/>
        <v>15 to 24</v>
      </c>
      <c r="I17" s="47">
        <f t="shared" si="7"/>
        <v>16.82279469164715</v>
      </c>
      <c r="J17" s="41"/>
      <c r="K17" s="41"/>
      <c r="L17" s="41"/>
      <c r="M17" s="41"/>
      <c r="N17" s="41"/>
      <c r="O17" s="41"/>
      <c r="P17" s="48">
        <v>12</v>
      </c>
      <c r="Q17" s="4" t="s">
        <v>28</v>
      </c>
      <c r="R17" s="47">
        <f>VLOOKUP($P17,Data_Sheet!$A$4:$X$82,2+'Selected Variables'!$S$4)</f>
        <v>15.384615384615385</v>
      </c>
      <c r="S17" s="47">
        <f t="shared" si="0"/>
        <v>15.384735384615386</v>
      </c>
      <c r="T17" s="47">
        <f t="shared" si="1"/>
        <v>52</v>
      </c>
      <c r="U17" s="47" t="str">
        <f t="shared" si="2"/>
        <v>Baw Baw</v>
      </c>
      <c r="V17" s="47">
        <f t="shared" si="3"/>
        <v>23.46153846153846</v>
      </c>
      <c r="Z17" s="46" t="s">
        <v>255</v>
      </c>
    </row>
    <row r="18" spans="1:26" x14ac:dyDescent="0.45">
      <c r="A18" s="41"/>
      <c r="B18" s="41"/>
      <c r="C18" s="49">
        <v>12</v>
      </c>
      <c r="D18" s="4" t="s">
        <v>206</v>
      </c>
      <c r="E18" s="50">
        <f>VLOOKUP($E$4,Data_Sheet!$A$4:$X$83,2+'Selected Variables'!$C18)</f>
        <v>35.045219638242891</v>
      </c>
      <c r="F18" s="47">
        <f t="shared" si="4"/>
        <v>35.045339638242893</v>
      </c>
      <c r="G18" s="4">
        <f t="shared" si="5"/>
        <v>1</v>
      </c>
      <c r="H18" s="4" t="str">
        <f t="shared" si="6"/>
        <v>Lone parents: male</v>
      </c>
      <c r="I18" s="47">
        <f t="shared" si="7"/>
        <v>16.711956521739129</v>
      </c>
      <c r="J18" s="41"/>
      <c r="K18" s="41"/>
      <c r="L18" s="41"/>
      <c r="M18" s="41"/>
      <c r="N18" s="41"/>
      <c r="O18" s="41"/>
      <c r="P18" s="48">
        <v>13</v>
      </c>
      <c r="Q18" s="4" t="s">
        <v>29</v>
      </c>
      <c r="R18" s="47">
        <f>VLOOKUP($P18,Data_Sheet!$A$4:$X$82,2+'Selected Variables'!$S$4)</f>
        <v>22.485207100591715</v>
      </c>
      <c r="S18" s="47">
        <f t="shared" si="0"/>
        <v>22.485337100591714</v>
      </c>
      <c r="T18" s="47">
        <f t="shared" si="1"/>
        <v>15</v>
      </c>
      <c r="U18" s="47" t="str">
        <f t="shared" si="2"/>
        <v>Wodonga</v>
      </c>
      <c r="V18" s="47">
        <f t="shared" si="3"/>
        <v>23.280423280423278</v>
      </c>
      <c r="Z18" s="46" t="s">
        <v>256</v>
      </c>
    </row>
    <row r="19" spans="1:26" x14ac:dyDescent="0.45">
      <c r="A19" s="41"/>
      <c r="B19" s="41"/>
      <c r="C19" s="49">
        <v>13</v>
      </c>
      <c r="D19" s="4" t="s">
        <v>255</v>
      </c>
      <c r="E19" s="50">
        <f>VLOOKUP($E$4,Data_Sheet!$A$4:$X$83,2+'Selected Variables'!$C19)</f>
        <v>15.851324930321562</v>
      </c>
      <c r="F19" s="47">
        <f t="shared" si="4"/>
        <v>15.851454930321562</v>
      </c>
      <c r="G19" s="4">
        <f t="shared" si="5"/>
        <v>14</v>
      </c>
      <c r="H19" s="4" t="str">
        <f t="shared" si="6"/>
        <v>Female</v>
      </c>
      <c r="I19" s="47">
        <f t="shared" si="7"/>
        <v>16.129668225088718</v>
      </c>
      <c r="J19" s="41"/>
      <c r="K19" s="41"/>
      <c r="L19" s="41"/>
      <c r="M19" s="41"/>
      <c r="N19" s="41"/>
      <c r="O19" s="41"/>
      <c r="P19" s="48">
        <v>14</v>
      </c>
      <c r="Q19" s="4" t="s">
        <v>30</v>
      </c>
      <c r="R19" s="47">
        <f>VLOOKUP($P19,Data_Sheet!$A$4:$X$82,2+'Selected Variables'!$S$4)</f>
        <v>17.889087656529519</v>
      </c>
      <c r="S19" s="47">
        <f t="shared" si="0"/>
        <v>17.889227656529517</v>
      </c>
      <c r="T19" s="47">
        <f t="shared" si="1"/>
        <v>38</v>
      </c>
      <c r="U19" s="47" t="str">
        <f t="shared" si="2"/>
        <v>Greater Bendigo</v>
      </c>
      <c r="V19" s="47">
        <f t="shared" si="3"/>
        <v>22.735346358792185</v>
      </c>
      <c r="Z19" s="46" t="s">
        <v>257</v>
      </c>
    </row>
    <row r="20" spans="1:26" x14ac:dyDescent="0.45">
      <c r="A20" s="41"/>
      <c r="B20" s="41"/>
      <c r="C20" s="49">
        <v>14</v>
      </c>
      <c r="D20" s="4" t="s">
        <v>256</v>
      </c>
      <c r="E20" s="50">
        <f>VLOOKUP($E$4,Data_Sheet!$A$4:$X$83,2+'Selected Variables'!$C20)</f>
        <v>14.277064664567693</v>
      </c>
      <c r="F20" s="47">
        <f t="shared" si="4"/>
        <v>14.277204664567693</v>
      </c>
      <c r="G20" s="4">
        <f t="shared" si="5"/>
        <v>16</v>
      </c>
      <c r="H20" s="4" t="str">
        <f t="shared" si="6"/>
        <v>Volunteer</v>
      </c>
      <c r="I20" s="47">
        <f t="shared" si="7"/>
        <v>15.851324930321562</v>
      </c>
      <c r="J20" s="41"/>
      <c r="K20" s="41"/>
      <c r="L20" s="41"/>
      <c r="M20" s="41"/>
      <c r="N20" s="41"/>
      <c r="O20" s="41"/>
      <c r="P20" s="48">
        <v>15</v>
      </c>
      <c r="Q20" s="4" t="s">
        <v>31</v>
      </c>
      <c r="R20" s="47">
        <f>VLOOKUP($P20,Data_Sheet!$A$4:$X$82,2+'Selected Variables'!$S$4)</f>
        <v>25.333333333333336</v>
      </c>
      <c r="S20" s="47">
        <f t="shared" si="0"/>
        <v>25.333483333333337</v>
      </c>
      <c r="T20" s="47">
        <f t="shared" si="1"/>
        <v>8</v>
      </c>
      <c r="U20" s="47" t="str">
        <f t="shared" si="2"/>
        <v>Cardinia</v>
      </c>
      <c r="V20" s="47">
        <f t="shared" si="3"/>
        <v>22.485207100591715</v>
      </c>
      <c r="Z20" s="46" t="s">
        <v>258</v>
      </c>
    </row>
    <row r="21" spans="1:26" x14ac:dyDescent="0.45">
      <c r="A21" s="41"/>
      <c r="B21" s="41"/>
      <c r="C21" s="49">
        <v>15</v>
      </c>
      <c r="D21" s="4" t="s">
        <v>257</v>
      </c>
      <c r="E21" s="50">
        <f>VLOOKUP($E$4,Data_Sheet!$A$4:$X$83,2+'Selected Variables'!$C21)</f>
        <v>30.072463768115941</v>
      </c>
      <c r="F21" s="47">
        <f t="shared" si="4"/>
        <v>30.072613768115943</v>
      </c>
      <c r="G21" s="4">
        <f t="shared" si="5"/>
        <v>2</v>
      </c>
      <c r="H21" s="4" t="str">
        <f t="shared" si="6"/>
        <v>Yr 11-12</v>
      </c>
      <c r="I21" s="47">
        <f t="shared" si="7"/>
        <v>14.629760641433792</v>
      </c>
      <c r="J21" s="41"/>
      <c r="K21" s="41"/>
      <c r="L21" s="41"/>
      <c r="M21" s="41"/>
      <c r="N21" s="41"/>
      <c r="O21" s="41"/>
      <c r="P21" s="48">
        <v>16</v>
      </c>
      <c r="Q21" s="4" t="s">
        <v>32</v>
      </c>
      <c r="R21" s="47">
        <f>VLOOKUP($P21,Data_Sheet!$A$4:$X$82,2+'Selected Variables'!$S$4)</f>
        <v>12.371134020618557</v>
      </c>
      <c r="S21" s="47">
        <f t="shared" si="0"/>
        <v>12.371294020618556</v>
      </c>
      <c r="T21" s="47">
        <f t="shared" si="1"/>
        <v>67</v>
      </c>
      <c r="U21" s="47" t="str">
        <f t="shared" si="2"/>
        <v>Ballarat</v>
      </c>
      <c r="V21" s="47">
        <f t="shared" si="3"/>
        <v>21.642969984202214</v>
      </c>
      <c r="Z21" s="46" t="s">
        <v>259</v>
      </c>
    </row>
    <row r="22" spans="1:26" x14ac:dyDescent="0.45">
      <c r="A22" s="41"/>
      <c r="B22" s="41"/>
      <c r="C22" s="49">
        <v>16</v>
      </c>
      <c r="D22" s="4" t="s">
        <v>274</v>
      </c>
      <c r="E22" s="50">
        <f>VLOOKUP($E$4,Data_Sheet!$A$4:$X$83,2+'Selected Variables'!$C22)</f>
        <v>12.959381044487428</v>
      </c>
      <c r="F22" s="47">
        <f t="shared" si="4"/>
        <v>12.959541044487427</v>
      </c>
      <c r="G22" s="4">
        <f t="shared" si="5"/>
        <v>18</v>
      </c>
      <c r="H22" s="4" t="str">
        <f t="shared" si="6"/>
        <v>Not volunteer</v>
      </c>
      <c r="I22" s="47">
        <f t="shared" si="7"/>
        <v>14.277064664567693</v>
      </c>
      <c r="J22" s="41"/>
      <c r="K22" s="41"/>
      <c r="L22" s="41"/>
      <c r="M22" s="41"/>
      <c r="N22" s="41"/>
      <c r="O22" s="41"/>
      <c r="P22" s="48">
        <v>17</v>
      </c>
      <c r="Q22" s="4" t="s">
        <v>33</v>
      </c>
      <c r="R22" s="47">
        <f>VLOOKUP($P22,Data_Sheet!$A$4:$X$82,2+'Selected Variables'!$S$4)</f>
        <v>16.279069767441861</v>
      </c>
      <c r="S22" s="47">
        <f t="shared" si="0"/>
        <v>16.279239767441862</v>
      </c>
      <c r="T22" s="47">
        <f t="shared" si="1"/>
        <v>45</v>
      </c>
      <c r="U22" s="47" t="str">
        <f t="shared" si="2"/>
        <v>Moreland</v>
      </c>
      <c r="V22" s="47">
        <f t="shared" si="3"/>
        <v>21.401273885350321</v>
      </c>
      <c r="Z22" s="46" t="s">
        <v>260</v>
      </c>
    </row>
    <row r="23" spans="1:26" x14ac:dyDescent="0.45">
      <c r="A23" s="41"/>
      <c r="B23" s="41"/>
      <c r="C23" s="49">
        <v>17</v>
      </c>
      <c r="D23" s="4" t="s">
        <v>275</v>
      </c>
      <c r="E23" s="50">
        <f>VLOOKUP($E$4,Data_Sheet!$A$4:$X$83,2+'Selected Variables'!$C23)</f>
        <v>17.49893299189074</v>
      </c>
      <c r="F23" s="47">
        <f t="shared" si="4"/>
        <v>17.499102991890741</v>
      </c>
      <c r="G23" s="4">
        <f t="shared" si="5"/>
        <v>9</v>
      </c>
      <c r="H23" s="4" t="str">
        <f t="shared" si="6"/>
        <v>Persons</v>
      </c>
      <c r="I23" s="47">
        <f t="shared" si="7"/>
        <v>13.561181191005398</v>
      </c>
      <c r="J23" s="41"/>
      <c r="K23" s="41"/>
      <c r="L23" s="41"/>
      <c r="M23" s="41"/>
      <c r="N23" s="41"/>
      <c r="O23" s="41"/>
      <c r="P23" s="48">
        <v>18</v>
      </c>
      <c r="Q23" s="4" t="s">
        <v>34</v>
      </c>
      <c r="R23" s="47">
        <f>VLOOKUP($P23,Data_Sheet!$A$4:$X$82,2+'Selected Variables'!$S$4)</f>
        <v>20.255653883972467</v>
      </c>
      <c r="S23" s="47">
        <f t="shared" si="0"/>
        <v>20.255833883972468</v>
      </c>
      <c r="T23" s="47">
        <f t="shared" si="1"/>
        <v>25</v>
      </c>
      <c r="U23" s="47" t="str">
        <f t="shared" si="2"/>
        <v>Wellington</v>
      </c>
      <c r="V23" s="47">
        <f t="shared" si="3"/>
        <v>21.301775147928996</v>
      </c>
      <c r="Z23" s="46" t="s">
        <v>261</v>
      </c>
    </row>
    <row r="24" spans="1:26" x14ac:dyDescent="0.45">
      <c r="A24" s="41"/>
      <c r="B24" s="41"/>
      <c r="C24" s="49">
        <v>18</v>
      </c>
      <c r="D24" s="4" t="s">
        <v>260</v>
      </c>
      <c r="E24" s="50">
        <f>VLOOKUP($E$4,Data_Sheet!$A$4:$X$83,2+'Selected Variables'!$C24)</f>
        <v>16.711956521739129</v>
      </c>
      <c r="F24" s="47">
        <f t="shared" si="4"/>
        <v>16.712136521739129</v>
      </c>
      <c r="G24" s="4">
        <f t="shared" si="5"/>
        <v>12</v>
      </c>
      <c r="H24" s="4" t="str">
        <f t="shared" si="6"/>
        <v>Degree</v>
      </c>
      <c r="I24" s="47">
        <f t="shared" si="7"/>
        <v>12.959381044487428</v>
      </c>
      <c r="J24" s="41"/>
      <c r="K24" s="41"/>
      <c r="L24" s="41"/>
      <c r="M24" s="41"/>
      <c r="N24" s="41"/>
      <c r="O24" s="41"/>
      <c r="P24" s="48">
        <v>19</v>
      </c>
      <c r="Q24" s="4" t="s">
        <v>35</v>
      </c>
      <c r="R24" s="47">
        <f>VLOOKUP($P24,Data_Sheet!$A$4:$X$82,2+'Selected Variables'!$S$4)</f>
        <v>23.684210526315788</v>
      </c>
      <c r="S24" s="47">
        <f t="shared" si="0"/>
        <v>23.684400526315788</v>
      </c>
      <c r="T24" s="47">
        <f t="shared" si="1"/>
        <v>11</v>
      </c>
      <c r="U24" s="47" t="str">
        <f t="shared" si="2"/>
        <v>Strathbogie</v>
      </c>
      <c r="V24" s="47">
        <f t="shared" si="3"/>
        <v>21.12676056338028</v>
      </c>
      <c r="Z24" s="46" t="s">
        <v>262</v>
      </c>
    </row>
    <row r="25" spans="1:26" x14ac:dyDescent="0.45">
      <c r="A25" s="41"/>
      <c r="B25" s="41"/>
      <c r="C25" s="49">
        <v>19</v>
      </c>
      <c r="D25" s="4" t="s">
        <v>261</v>
      </c>
      <c r="E25" s="50">
        <f>VLOOKUP($E$4,Data_Sheet!$A$4:$X$83,2+'Selected Variables'!$C25)</f>
        <v>27.37944162436548</v>
      </c>
      <c r="F25" s="47">
        <f t="shared" si="4"/>
        <v>27.37963162436548</v>
      </c>
      <c r="G25" s="4">
        <f t="shared" si="5"/>
        <v>3</v>
      </c>
      <c r="H25" s="4" t="str">
        <f t="shared" si="6"/>
        <v>Employed</v>
      </c>
      <c r="I25" s="47">
        <f t="shared" si="7"/>
        <v>11.845330237358102</v>
      </c>
      <c r="J25" s="41"/>
      <c r="K25" s="41"/>
      <c r="L25" s="41"/>
      <c r="M25" s="41"/>
      <c r="N25" s="41"/>
      <c r="O25" s="41"/>
      <c r="P25" s="48">
        <v>20</v>
      </c>
      <c r="Q25" s="4" t="s">
        <v>36</v>
      </c>
      <c r="R25" s="47">
        <f>VLOOKUP($P25,Data_Sheet!$A$4:$X$82,2+'Selected Variables'!$S$4)</f>
        <v>20.300751879699249</v>
      </c>
      <c r="S25" s="47">
        <f t="shared" si="0"/>
        <v>20.300951879699248</v>
      </c>
      <c r="T25" s="47">
        <f t="shared" si="1"/>
        <v>24</v>
      </c>
      <c r="U25" s="47" t="str">
        <f t="shared" si="2"/>
        <v>Yarra Ranges</v>
      </c>
      <c r="V25" s="47">
        <f t="shared" si="3"/>
        <v>20.92675635276532</v>
      </c>
      <c r="Z25" s="46" t="s">
        <v>263</v>
      </c>
    </row>
    <row r="26" spans="1:26" x14ac:dyDescent="0.45">
      <c r="A26" s="41"/>
      <c r="B26" s="41"/>
      <c r="C26" s="49">
        <v>20</v>
      </c>
      <c r="D26" s="4" t="s">
        <v>262</v>
      </c>
      <c r="E26" s="50">
        <f>VLOOKUP($E$4,Data_Sheet!$A$4:$X$83,2+'Selected Variables'!$C26)</f>
        <v>25.430701979943432</v>
      </c>
      <c r="F26" s="47">
        <f t="shared" si="4"/>
        <v>25.430901979943432</v>
      </c>
      <c r="G26" s="4">
        <f t="shared" si="5"/>
        <v>4</v>
      </c>
      <c r="H26" s="4" t="str">
        <f t="shared" si="6"/>
        <v>Male</v>
      </c>
      <c r="I26" s="47">
        <f t="shared" si="7"/>
        <v>10.855535820011841</v>
      </c>
      <c r="J26" s="41"/>
      <c r="K26" s="41"/>
      <c r="L26" s="41"/>
      <c r="M26" s="41"/>
      <c r="N26" s="41"/>
      <c r="O26" s="41"/>
      <c r="P26" s="48">
        <v>21</v>
      </c>
      <c r="Q26" s="4" t="s">
        <v>37</v>
      </c>
      <c r="R26" s="47">
        <f>VLOOKUP($P26,Data_Sheet!$A$4:$X$82,2+'Selected Variables'!$S$4)</f>
        <v>17.142857142857142</v>
      </c>
      <c r="S26" s="47">
        <f t="shared" si="0"/>
        <v>17.143067142857142</v>
      </c>
      <c r="T26" s="47">
        <f t="shared" si="1"/>
        <v>42</v>
      </c>
      <c r="U26" s="47" t="str">
        <f t="shared" si="2"/>
        <v>Mitchell</v>
      </c>
      <c r="V26" s="47">
        <f t="shared" si="3"/>
        <v>20.81447963800905</v>
      </c>
      <c r="Z26" s="46" t="s">
        <v>264</v>
      </c>
    </row>
    <row r="27" spans="1:26" x14ac:dyDescent="0.45">
      <c r="A27" s="41"/>
      <c r="B27" s="41"/>
      <c r="C27" s="49">
        <v>21</v>
      </c>
      <c r="D27" s="4" t="s">
        <v>263</v>
      </c>
      <c r="E27" s="50">
        <f>VLOOKUP($E$4,Data_Sheet!$A$4:$X$83,2+'Selected Variables'!$C27)</f>
        <v>19.107331079853161</v>
      </c>
      <c r="F27" s="47">
        <f t="shared" si="4"/>
        <v>19.10754107985316</v>
      </c>
      <c r="G27" s="4">
        <f t="shared" si="5"/>
        <v>6</v>
      </c>
      <c r="H27" s="4" t="str">
        <f t="shared" si="6"/>
        <v>65+</v>
      </c>
      <c r="I27" s="47">
        <f t="shared" si="7"/>
        <v>10.373246151750443</v>
      </c>
      <c r="J27" s="41"/>
      <c r="K27" s="41"/>
      <c r="L27" s="41"/>
      <c r="M27" s="41"/>
      <c r="N27" s="41"/>
      <c r="O27" s="41"/>
      <c r="P27" s="48">
        <v>22</v>
      </c>
      <c r="Q27" s="4" t="s">
        <v>38</v>
      </c>
      <c r="R27" s="47">
        <f>VLOOKUP($P27,Data_Sheet!$A$4:$X$82,2+'Selected Variables'!$S$4)</f>
        <v>12.191235059760956</v>
      </c>
      <c r="S27" s="47">
        <f t="shared" si="0"/>
        <v>12.191455059760957</v>
      </c>
      <c r="T27" s="47">
        <f t="shared" si="1"/>
        <v>70</v>
      </c>
      <c r="U27" s="47" t="str">
        <f t="shared" si="2"/>
        <v>Wangaratta</v>
      </c>
      <c r="V27" s="47">
        <f t="shared" si="3"/>
        <v>20.567375886524822</v>
      </c>
    </row>
    <row r="28" spans="1:26" x14ac:dyDescent="0.45">
      <c r="A28" s="41"/>
      <c r="B28" s="41"/>
      <c r="C28" s="49">
        <v>22</v>
      </c>
      <c r="D28" s="4" t="s">
        <v>264</v>
      </c>
      <c r="E28" s="50">
        <f>VLOOKUP($E$4,Data_Sheet!$A$4:$X$83,2+'Selected Variables'!$C28)</f>
        <v>9.3745312734363271</v>
      </c>
      <c r="F28" s="47">
        <f t="shared" si="4"/>
        <v>9.3747512734363276</v>
      </c>
      <c r="G28" s="4">
        <f t="shared" si="5"/>
        <v>22</v>
      </c>
      <c r="H28" s="4" t="str">
        <f t="shared" si="6"/>
        <v>Higher Incomes: &gt;$1,000 pw</v>
      </c>
      <c r="I28" s="47">
        <f t="shared" si="7"/>
        <v>9.3745312734363271</v>
      </c>
      <c r="J28" s="41"/>
      <c r="K28" s="41"/>
      <c r="L28" s="41"/>
      <c r="M28" s="41"/>
      <c r="N28" s="41"/>
      <c r="O28" s="41"/>
      <c r="P28" s="48">
        <v>23</v>
      </c>
      <c r="Q28" s="4" t="s">
        <v>39</v>
      </c>
      <c r="R28" s="47">
        <f>VLOOKUP($P28,Data_Sheet!$A$4:$X$82,2+'Selected Variables'!$S$4)</f>
        <v>12.307692307692308</v>
      </c>
      <c r="S28" s="47">
        <f t="shared" si="0"/>
        <v>12.307922307692309</v>
      </c>
      <c r="T28" s="47">
        <f t="shared" si="1"/>
        <v>68</v>
      </c>
      <c r="U28" s="47" t="str">
        <f t="shared" si="2"/>
        <v>Benalla</v>
      </c>
      <c r="V28" s="47">
        <f t="shared" si="3"/>
        <v>20.33898305084746</v>
      </c>
    </row>
    <row r="29" spans="1:26" x14ac:dyDescent="0.45">
      <c r="A29" s="41"/>
      <c r="B29" s="41"/>
      <c r="C29" s="41"/>
      <c r="D29" s="41"/>
      <c r="E29" s="41"/>
      <c r="F29" s="47"/>
      <c r="G29" s="4"/>
      <c r="H29" s="4"/>
      <c r="I29" s="47"/>
      <c r="J29" s="41"/>
      <c r="K29" s="41"/>
      <c r="L29" s="41"/>
      <c r="M29" s="41"/>
      <c r="N29" s="41"/>
      <c r="O29" s="41"/>
      <c r="P29" s="48">
        <v>24</v>
      </c>
      <c r="Q29" s="4" t="s">
        <v>40</v>
      </c>
      <c r="R29" s="47">
        <f>VLOOKUP($P29,Data_Sheet!$A$4:$X$82,2+'Selected Variables'!$S$4)</f>
        <v>13.28125</v>
      </c>
      <c r="S29" s="47">
        <f t="shared" si="0"/>
        <v>13.28149</v>
      </c>
      <c r="T29" s="47">
        <f t="shared" si="1"/>
        <v>63</v>
      </c>
      <c r="U29" s="47" t="str">
        <f t="shared" si="2"/>
        <v>Frankston</v>
      </c>
      <c r="V29" s="47">
        <f t="shared" si="3"/>
        <v>20.300751879699249</v>
      </c>
    </row>
    <row r="30" spans="1:26" x14ac:dyDescent="0.45">
      <c r="A30" s="41"/>
      <c r="B30" s="41"/>
      <c r="C30" s="41"/>
      <c r="D30" s="41"/>
      <c r="E30" s="41"/>
      <c r="F30" s="47"/>
      <c r="G30" s="4"/>
      <c r="H30" s="4"/>
      <c r="I30" s="47"/>
      <c r="J30" s="41"/>
      <c r="K30" s="41"/>
      <c r="L30" s="41"/>
      <c r="M30" s="41"/>
      <c r="N30" s="41"/>
      <c r="O30" s="41"/>
      <c r="P30" s="48">
        <v>25</v>
      </c>
      <c r="Q30" s="4" t="s">
        <v>41</v>
      </c>
      <c r="R30" s="47">
        <f>VLOOKUP($P30,Data_Sheet!$A$4:$X$82,2+'Selected Variables'!$S$4)</f>
        <v>22.735346358792185</v>
      </c>
      <c r="S30" s="47">
        <f t="shared" si="0"/>
        <v>22.735596358792186</v>
      </c>
      <c r="T30" s="47">
        <f t="shared" si="1"/>
        <v>14</v>
      </c>
      <c r="U30" s="47" t="str">
        <f t="shared" si="2"/>
        <v>Darebin</v>
      </c>
      <c r="V30" s="47">
        <f t="shared" si="3"/>
        <v>20.255653883972467</v>
      </c>
    </row>
    <row r="31" spans="1:26" x14ac:dyDescent="0.45">
      <c r="A31" s="41"/>
      <c r="B31" s="41"/>
      <c r="C31" s="41"/>
      <c r="D31" s="41"/>
      <c r="E31" s="41"/>
      <c r="F31" s="47"/>
      <c r="G31" s="4"/>
      <c r="H31" s="4"/>
      <c r="I31" s="47"/>
      <c r="J31" s="41"/>
      <c r="K31" s="41"/>
      <c r="L31" s="41"/>
      <c r="M31" s="41"/>
      <c r="N31" s="41"/>
      <c r="O31" s="41"/>
      <c r="P31" s="48">
        <v>26</v>
      </c>
      <c r="Q31" s="4" t="s">
        <v>42</v>
      </c>
      <c r="R31" s="47">
        <f>VLOOKUP($P31,Data_Sheet!$A$4:$X$82,2+'Selected Variables'!$S$4)</f>
        <v>10</v>
      </c>
      <c r="S31" s="47">
        <f t="shared" si="0"/>
        <v>10.000260000000001</v>
      </c>
      <c r="T31" s="47">
        <f t="shared" si="1"/>
        <v>75</v>
      </c>
      <c r="U31" s="47" t="str">
        <f t="shared" si="2"/>
        <v>Greater Geelong</v>
      </c>
      <c r="V31" s="47">
        <f t="shared" si="3"/>
        <v>20.106524633821572</v>
      </c>
    </row>
    <row r="32" spans="1:26" x14ac:dyDescent="0.45">
      <c r="A32" s="41"/>
      <c r="B32" s="41"/>
      <c r="C32" s="41"/>
      <c r="D32" s="41"/>
      <c r="E32" s="41"/>
      <c r="F32" s="47"/>
      <c r="G32" s="4"/>
      <c r="H32" s="4"/>
      <c r="I32" s="47"/>
      <c r="J32" s="41"/>
      <c r="K32" s="41"/>
      <c r="L32" s="41"/>
      <c r="M32" s="41"/>
      <c r="N32" s="41"/>
      <c r="O32" s="41"/>
      <c r="P32" s="48">
        <v>27</v>
      </c>
      <c r="Q32" s="4" t="s">
        <v>43</v>
      </c>
      <c r="R32" s="47">
        <f>VLOOKUP($P32,Data_Sheet!$A$4:$X$82,2+'Selected Variables'!$S$4)</f>
        <v>20.106524633821572</v>
      </c>
      <c r="S32" s="47">
        <f t="shared" si="0"/>
        <v>20.106794633821572</v>
      </c>
      <c r="T32" s="47">
        <f t="shared" si="1"/>
        <v>26</v>
      </c>
      <c r="U32" s="47" t="str">
        <f t="shared" si="2"/>
        <v>Mildura</v>
      </c>
      <c r="V32" s="47">
        <f t="shared" si="3"/>
        <v>19.909502262443439</v>
      </c>
    </row>
    <row r="33" spans="1:22" x14ac:dyDescent="0.45">
      <c r="A33" s="41"/>
      <c r="B33" s="41"/>
      <c r="C33" s="41"/>
      <c r="D33" s="41"/>
      <c r="E33" s="41"/>
      <c r="F33" s="47"/>
      <c r="G33" s="4"/>
      <c r="H33" s="4"/>
      <c r="I33" s="47"/>
      <c r="J33" s="41"/>
      <c r="K33" s="41"/>
      <c r="L33" s="41"/>
      <c r="M33" s="41"/>
      <c r="N33" s="41"/>
      <c r="O33" s="41"/>
      <c r="P33" s="48">
        <v>28</v>
      </c>
      <c r="Q33" s="4" t="s">
        <v>44</v>
      </c>
      <c r="R33" s="47">
        <f>VLOOKUP($P33,Data_Sheet!$A$4:$X$82,2+'Selected Variables'!$S$4)</f>
        <v>15.899581589958158</v>
      </c>
      <c r="S33" s="47">
        <f t="shared" si="0"/>
        <v>15.899861589958158</v>
      </c>
      <c r="T33" s="47">
        <f t="shared" si="1"/>
        <v>50</v>
      </c>
      <c r="U33" s="47" t="str">
        <f t="shared" si="2"/>
        <v>Banyule</v>
      </c>
      <c r="V33" s="47">
        <f t="shared" si="3"/>
        <v>19.701086956521738</v>
      </c>
    </row>
    <row r="34" spans="1:22" x14ac:dyDescent="0.45">
      <c r="A34" s="41"/>
      <c r="B34" s="41"/>
      <c r="C34" s="41"/>
      <c r="D34" s="41"/>
      <c r="E34" s="41"/>
      <c r="F34" s="47"/>
      <c r="G34" s="4"/>
      <c r="H34" s="4"/>
      <c r="I34" s="47"/>
      <c r="J34" s="41"/>
      <c r="K34" s="41"/>
      <c r="L34" s="41"/>
      <c r="M34" s="41"/>
      <c r="N34" s="41"/>
      <c r="O34" s="41"/>
      <c r="P34" s="48">
        <v>29</v>
      </c>
      <c r="Q34" s="4" t="s">
        <v>45</v>
      </c>
      <c r="R34" s="47">
        <f>VLOOKUP($P34,Data_Sheet!$A$4:$X$82,2+'Selected Variables'!$S$4)</f>
        <v>15.873015873015872</v>
      </c>
      <c r="S34" s="47">
        <f t="shared" si="0"/>
        <v>15.873305873015871</v>
      </c>
      <c r="T34" s="47">
        <f t="shared" si="1"/>
        <v>51</v>
      </c>
      <c r="U34" s="47" t="str">
        <f t="shared" si="2"/>
        <v>Bass Coast</v>
      </c>
      <c r="V34" s="47">
        <f t="shared" si="3"/>
        <v>19.512195121951219</v>
      </c>
    </row>
    <row r="35" spans="1:22" x14ac:dyDescent="0.45">
      <c r="A35" s="41"/>
      <c r="B35" s="41"/>
      <c r="C35" s="41"/>
      <c r="D35" s="41"/>
      <c r="E35" s="41"/>
      <c r="F35" s="47"/>
      <c r="G35" s="4"/>
      <c r="H35" s="4"/>
      <c r="I35" s="47"/>
      <c r="J35" s="41"/>
      <c r="K35" s="41"/>
      <c r="L35" s="41"/>
      <c r="M35" s="41"/>
      <c r="N35" s="41"/>
      <c r="O35" s="41"/>
      <c r="P35" s="48">
        <v>30</v>
      </c>
      <c r="Q35" s="4" t="s">
        <v>46</v>
      </c>
      <c r="R35" s="47">
        <f>VLOOKUP($P35,Data_Sheet!$A$4:$X$82,2+'Selected Variables'!$S$4)</f>
        <v>27.27272727272727</v>
      </c>
      <c r="S35" s="47">
        <f t="shared" si="0"/>
        <v>27.273027272727269</v>
      </c>
      <c r="T35" s="47">
        <f t="shared" si="1"/>
        <v>7</v>
      </c>
      <c r="U35" s="47" t="str">
        <f t="shared" si="2"/>
        <v>Alpine</v>
      </c>
      <c r="V35" s="47">
        <f t="shared" si="3"/>
        <v>19.230769230769234</v>
      </c>
    </row>
    <row r="36" spans="1:22" x14ac:dyDescent="0.45">
      <c r="A36" s="41"/>
      <c r="B36" s="41"/>
      <c r="C36" s="41"/>
      <c r="D36" s="41"/>
      <c r="E36" s="41"/>
      <c r="F36" s="47"/>
      <c r="G36" s="4"/>
      <c r="H36" s="4"/>
      <c r="I36" s="47"/>
      <c r="J36" s="41"/>
      <c r="K36" s="41"/>
      <c r="L36" s="41"/>
      <c r="M36" s="41"/>
      <c r="N36" s="41"/>
      <c r="O36" s="41"/>
      <c r="P36" s="48">
        <v>31</v>
      </c>
      <c r="Q36" s="4" t="s">
        <v>47</v>
      </c>
      <c r="R36" s="47">
        <f>VLOOKUP($P36,Data_Sheet!$A$4:$X$82,2+'Selected Variables'!$S$4)</f>
        <v>13.612565445026178</v>
      </c>
      <c r="S36" s="47">
        <f t="shared" si="0"/>
        <v>13.612875445026178</v>
      </c>
      <c r="T36" s="47">
        <f t="shared" si="1"/>
        <v>60</v>
      </c>
      <c r="U36" s="47" t="str">
        <f t="shared" si="2"/>
        <v>Knox</v>
      </c>
      <c r="V36" s="47">
        <f t="shared" si="3"/>
        <v>19.114688128772634</v>
      </c>
    </row>
    <row r="37" spans="1:22" x14ac:dyDescent="0.45">
      <c r="A37" s="41"/>
      <c r="B37" s="41"/>
      <c r="C37" s="41"/>
      <c r="D37" s="41"/>
      <c r="E37" s="41"/>
      <c r="F37" s="47"/>
      <c r="G37" s="4"/>
      <c r="H37" s="4"/>
      <c r="I37" s="47"/>
      <c r="J37" s="41"/>
      <c r="K37" s="41"/>
      <c r="L37" s="41"/>
      <c r="M37" s="41"/>
      <c r="N37" s="41"/>
      <c r="O37" s="41"/>
      <c r="P37" s="48">
        <v>32</v>
      </c>
      <c r="Q37" s="4" t="s">
        <v>48</v>
      </c>
      <c r="R37" s="47">
        <f>VLOOKUP($P37,Data_Sheet!$A$4:$X$82,2+'Selected Variables'!$S$4)</f>
        <v>16.666666666666664</v>
      </c>
      <c r="S37" s="47">
        <f t="shared" si="0"/>
        <v>16.666986666666663</v>
      </c>
      <c r="T37" s="47">
        <f t="shared" si="1"/>
        <v>43</v>
      </c>
      <c r="U37" s="47" t="str">
        <f t="shared" si="2"/>
        <v>Nillumbik</v>
      </c>
      <c r="V37" s="47">
        <f t="shared" si="3"/>
        <v>18.446601941747574</v>
      </c>
    </row>
    <row r="38" spans="1:22" x14ac:dyDescent="0.45">
      <c r="A38" s="41"/>
      <c r="B38" s="41"/>
      <c r="C38" s="41"/>
      <c r="D38" s="41"/>
      <c r="E38" s="41"/>
      <c r="F38" s="47"/>
      <c r="G38" s="4"/>
      <c r="H38" s="4"/>
      <c r="I38" s="47"/>
      <c r="J38" s="41"/>
      <c r="K38" s="41"/>
      <c r="L38" s="41"/>
      <c r="M38" s="41"/>
      <c r="N38" s="41"/>
      <c r="O38" s="41"/>
      <c r="P38" s="48">
        <v>33</v>
      </c>
      <c r="Q38" s="4" t="s">
        <v>49</v>
      </c>
      <c r="R38" s="47">
        <f>VLOOKUP($P38,Data_Sheet!$A$4:$X$82,2+'Selected Variables'!$S$4)</f>
        <v>18.444165621079048</v>
      </c>
      <c r="S38" s="47">
        <f t="shared" si="0"/>
        <v>18.444495621079049</v>
      </c>
      <c r="T38" s="47">
        <f t="shared" si="1"/>
        <v>33</v>
      </c>
      <c r="U38" s="47" t="str">
        <f t="shared" si="2"/>
        <v>Hume</v>
      </c>
      <c r="V38" s="47">
        <f t="shared" si="3"/>
        <v>18.444165621079048</v>
      </c>
    </row>
    <row r="39" spans="1:22" x14ac:dyDescent="0.45">
      <c r="A39" s="41"/>
      <c r="B39" s="41"/>
      <c r="C39" s="41"/>
      <c r="D39" s="41"/>
      <c r="E39" s="41"/>
      <c r="F39" s="47"/>
      <c r="G39" s="4"/>
      <c r="H39" s="4"/>
      <c r="I39" s="47"/>
      <c r="J39" s="41"/>
      <c r="K39" s="41"/>
      <c r="L39" s="41"/>
      <c r="M39" s="41"/>
      <c r="N39" s="41"/>
      <c r="O39" s="41"/>
      <c r="P39" s="48">
        <v>34</v>
      </c>
      <c r="Q39" s="4" t="s">
        <v>50</v>
      </c>
      <c r="R39" s="47">
        <f>VLOOKUP($P39,Data_Sheet!$A$4:$X$82,2+'Selected Variables'!$S$4)</f>
        <v>13.333333333333334</v>
      </c>
      <c r="S39" s="47">
        <f t="shared" si="0"/>
        <v>13.333673333333333</v>
      </c>
      <c r="T39" s="47">
        <f t="shared" si="1"/>
        <v>62</v>
      </c>
      <c r="U39" s="47" t="str">
        <f t="shared" si="2"/>
        <v>Maroondah</v>
      </c>
      <c r="V39" s="47">
        <f t="shared" si="3"/>
        <v>18.214936247723131</v>
      </c>
    </row>
    <row r="40" spans="1:22" x14ac:dyDescent="0.45">
      <c r="A40" s="41"/>
      <c r="B40" s="41"/>
      <c r="C40" s="41"/>
      <c r="D40" s="41"/>
      <c r="E40" s="41"/>
      <c r="F40" s="47"/>
      <c r="G40" s="4"/>
      <c r="H40" s="4"/>
      <c r="I40" s="47"/>
      <c r="J40" s="41"/>
      <c r="K40" s="41"/>
      <c r="L40" s="41"/>
      <c r="M40" s="41"/>
      <c r="N40" s="41"/>
      <c r="O40" s="41"/>
      <c r="P40" s="48">
        <v>35</v>
      </c>
      <c r="Q40" s="4" t="s">
        <v>267</v>
      </c>
      <c r="R40" s="47">
        <f>VLOOKUP($P40,Data_Sheet!$A$4:$X$82,2+'Selected Variables'!$S$4)</f>
        <v>16.046511627906977</v>
      </c>
      <c r="S40" s="47">
        <f t="shared" si="0"/>
        <v>16.046861627906978</v>
      </c>
      <c r="T40" s="47">
        <f t="shared" si="1"/>
        <v>47</v>
      </c>
      <c r="U40" s="47" t="str">
        <f t="shared" si="2"/>
        <v>Towong</v>
      </c>
      <c r="V40" s="47">
        <f t="shared" si="3"/>
        <v>18.181818181818183</v>
      </c>
    </row>
    <row r="41" spans="1:22" x14ac:dyDescent="0.45">
      <c r="A41" s="41"/>
      <c r="B41" s="41"/>
      <c r="C41" s="41"/>
      <c r="D41" s="41"/>
      <c r="E41" s="41"/>
      <c r="F41" s="47"/>
      <c r="G41" s="4"/>
      <c r="H41" s="4"/>
      <c r="I41" s="47"/>
      <c r="J41" s="41"/>
      <c r="K41" s="41"/>
      <c r="L41" s="41"/>
      <c r="M41" s="41"/>
      <c r="N41" s="41"/>
      <c r="O41" s="41"/>
      <c r="P41" s="48">
        <v>36</v>
      </c>
      <c r="Q41" s="4" t="s">
        <v>52</v>
      </c>
      <c r="R41" s="47">
        <f>VLOOKUP($P41,Data_Sheet!$A$4:$X$82,2+'Selected Variables'!$S$4)</f>
        <v>19.114688128772634</v>
      </c>
      <c r="S41" s="47">
        <f t="shared" si="0"/>
        <v>19.115048128772635</v>
      </c>
      <c r="T41" s="47">
        <f t="shared" si="1"/>
        <v>31</v>
      </c>
      <c r="U41" s="47" t="str">
        <f t="shared" si="2"/>
        <v>Pyrenees</v>
      </c>
      <c r="V41" s="47">
        <f t="shared" si="3"/>
        <v>18.181818181818183</v>
      </c>
    </row>
    <row r="42" spans="1:22" x14ac:dyDescent="0.45">
      <c r="A42" s="41"/>
      <c r="B42" s="41"/>
      <c r="C42" s="41"/>
      <c r="D42" s="41"/>
      <c r="E42" s="41"/>
      <c r="F42" s="47"/>
      <c r="G42" s="4"/>
      <c r="H42" s="4"/>
      <c r="I42" s="47"/>
      <c r="J42" s="41"/>
      <c r="K42" s="41"/>
      <c r="L42" s="41"/>
      <c r="M42" s="41"/>
      <c r="N42" s="41"/>
      <c r="O42" s="41"/>
      <c r="P42" s="48">
        <v>37</v>
      </c>
      <c r="Q42" s="4" t="s">
        <v>268</v>
      </c>
      <c r="R42" s="47">
        <f>VLOOKUP($P42,Data_Sheet!$A$4:$X$82,2+'Selected Variables'!$S$4)</f>
        <v>30.072463768115941</v>
      </c>
      <c r="S42" s="47">
        <f t="shared" si="0"/>
        <v>30.072833768115942</v>
      </c>
      <c r="T42" s="47">
        <f t="shared" si="1"/>
        <v>4</v>
      </c>
      <c r="U42" s="47" t="str">
        <f t="shared" si="2"/>
        <v>Moonee Valley</v>
      </c>
      <c r="V42" s="47">
        <f t="shared" si="3"/>
        <v>17.920353982300885</v>
      </c>
    </row>
    <row r="43" spans="1:22" x14ac:dyDescent="0.45">
      <c r="A43" s="41"/>
      <c r="B43" s="41"/>
      <c r="C43" s="41"/>
      <c r="D43" s="41"/>
      <c r="E43" s="41"/>
      <c r="F43" s="47"/>
      <c r="G43" s="4"/>
      <c r="H43" s="4"/>
      <c r="I43" s="47"/>
      <c r="J43" s="41"/>
      <c r="K43" s="41"/>
      <c r="L43" s="41"/>
      <c r="M43" s="41"/>
      <c r="N43" s="41"/>
      <c r="O43" s="41"/>
      <c r="P43" s="48">
        <v>38</v>
      </c>
      <c r="Q43" s="4" t="s">
        <v>54</v>
      </c>
      <c r="R43" s="47">
        <f>VLOOKUP($P43,Data_Sheet!$A$4:$X$82,2+'Selected Variables'!$S$4)</f>
        <v>33.333333333333329</v>
      </c>
      <c r="S43" s="47">
        <f t="shared" si="0"/>
        <v>33.333713333333328</v>
      </c>
      <c r="T43" s="47">
        <f t="shared" si="1"/>
        <v>2</v>
      </c>
      <c r="U43" s="47" t="str">
        <f t="shared" si="2"/>
        <v>Casey</v>
      </c>
      <c r="V43" s="47">
        <f t="shared" si="3"/>
        <v>17.889087656529519</v>
      </c>
    </row>
    <row r="44" spans="1:22" x14ac:dyDescent="0.45">
      <c r="A44" s="41"/>
      <c r="B44" s="41"/>
      <c r="C44" s="41"/>
      <c r="D44" s="41"/>
      <c r="E44" s="41"/>
      <c r="F44" s="47"/>
      <c r="G44" s="4"/>
      <c r="H44" s="4"/>
      <c r="I44" s="47"/>
      <c r="J44" s="41"/>
      <c r="K44" s="41"/>
      <c r="L44" s="41"/>
      <c r="M44" s="41"/>
      <c r="N44" s="41"/>
      <c r="O44" s="41"/>
      <c r="P44" s="48">
        <v>39</v>
      </c>
      <c r="Q44" s="4" t="s">
        <v>55</v>
      </c>
      <c r="R44" s="47">
        <f>VLOOKUP($P44,Data_Sheet!$A$4:$X$82,2+'Selected Variables'!$S$4)</f>
        <v>17.342342342342342</v>
      </c>
      <c r="S44" s="47">
        <f t="shared" si="0"/>
        <v>17.342732342342341</v>
      </c>
      <c r="T44" s="47">
        <f t="shared" si="1"/>
        <v>41</v>
      </c>
      <c r="U44" s="47" t="str">
        <f t="shared" si="2"/>
        <v>Mount Alexander</v>
      </c>
      <c r="V44" s="47">
        <f t="shared" si="3"/>
        <v>17.763157894736842</v>
      </c>
    </row>
    <row r="45" spans="1:22" x14ac:dyDescent="0.45">
      <c r="A45" s="41"/>
      <c r="B45" s="41"/>
      <c r="C45" s="41"/>
      <c r="D45" s="41"/>
      <c r="E45" s="41"/>
      <c r="F45" s="47"/>
      <c r="G45" s="4"/>
      <c r="H45" s="4"/>
      <c r="I45" s="47"/>
      <c r="J45" s="41"/>
      <c r="K45" s="41"/>
      <c r="L45" s="41"/>
      <c r="M45" s="41"/>
      <c r="N45" s="41"/>
      <c r="O45" s="41"/>
      <c r="P45" s="48">
        <v>40</v>
      </c>
      <c r="Q45" s="4" t="s">
        <v>56</v>
      </c>
      <c r="R45" s="47">
        <f>VLOOKUP($P45,Data_Sheet!$A$4:$X$82,2+'Selected Variables'!$S$4)</f>
        <v>10.46770601336303</v>
      </c>
      <c r="S45" s="47">
        <f t="shared" si="0"/>
        <v>10.46810601336303</v>
      </c>
      <c r="T45" s="47">
        <f t="shared" si="1"/>
        <v>74</v>
      </c>
      <c r="U45" s="47" t="str">
        <f t="shared" si="2"/>
        <v>Moyne</v>
      </c>
      <c r="V45" s="47">
        <f t="shared" si="3"/>
        <v>17.647058823529413</v>
      </c>
    </row>
    <row r="46" spans="1:22" x14ac:dyDescent="0.45">
      <c r="A46" s="41"/>
      <c r="B46" s="41"/>
      <c r="C46" s="41"/>
      <c r="D46" s="41"/>
      <c r="E46" s="41"/>
      <c r="F46" s="47"/>
      <c r="G46" s="4"/>
      <c r="H46" s="4"/>
      <c r="I46" s="47"/>
      <c r="J46" s="41"/>
      <c r="K46" s="41"/>
      <c r="L46" s="41"/>
      <c r="M46" s="41"/>
      <c r="N46" s="41"/>
      <c r="O46" s="41"/>
      <c r="P46" s="48">
        <v>41</v>
      </c>
      <c r="Q46" s="4" t="s">
        <v>57</v>
      </c>
      <c r="R46" s="47">
        <f>VLOOKUP($P46,Data_Sheet!$A$4:$X$82,2+'Selected Variables'!$S$4)</f>
        <v>25</v>
      </c>
      <c r="S46" s="47">
        <f t="shared" si="0"/>
        <v>25.000409999999999</v>
      </c>
      <c r="T46" s="47">
        <f t="shared" si="1"/>
        <v>9</v>
      </c>
      <c r="U46" s="47" t="str">
        <f t="shared" si="2"/>
        <v>Macedon Ranges</v>
      </c>
      <c r="V46" s="47">
        <f t="shared" si="3"/>
        <v>17.342342342342342</v>
      </c>
    </row>
    <row r="47" spans="1:22" x14ac:dyDescent="0.45">
      <c r="A47" s="41"/>
      <c r="B47" s="41"/>
      <c r="C47" s="41"/>
      <c r="D47" s="41"/>
      <c r="E47" s="41"/>
      <c r="F47" s="47"/>
      <c r="G47" s="4"/>
      <c r="H47" s="4"/>
      <c r="I47" s="47"/>
      <c r="J47" s="41"/>
      <c r="K47" s="41"/>
      <c r="L47" s="41"/>
      <c r="M47" s="41"/>
      <c r="N47" s="41"/>
      <c r="O47" s="41"/>
      <c r="P47" s="48">
        <v>42</v>
      </c>
      <c r="Q47" s="4" t="s">
        <v>58</v>
      </c>
      <c r="R47" s="47">
        <f>VLOOKUP($P47,Data_Sheet!$A$4:$X$82,2+'Selected Variables'!$S$4)</f>
        <v>16.010854816824967</v>
      </c>
      <c r="S47" s="47">
        <f t="shared" si="0"/>
        <v>16.011274816824965</v>
      </c>
      <c r="T47" s="47">
        <f t="shared" si="1"/>
        <v>48</v>
      </c>
      <c r="U47" s="47" t="str">
        <f t="shared" si="2"/>
        <v>Gannawarra</v>
      </c>
      <c r="V47" s="47">
        <f t="shared" si="3"/>
        <v>17.142857142857142</v>
      </c>
    </row>
    <row r="48" spans="1:22" x14ac:dyDescent="0.45">
      <c r="A48" s="41"/>
      <c r="B48" s="41"/>
      <c r="C48" s="41"/>
      <c r="D48" s="41"/>
      <c r="E48" s="41"/>
      <c r="F48" s="47"/>
      <c r="G48" s="4"/>
      <c r="H48" s="4"/>
      <c r="I48" s="47"/>
      <c r="J48" s="41"/>
      <c r="K48" s="41"/>
      <c r="L48" s="41"/>
      <c r="M48" s="41"/>
      <c r="N48" s="41"/>
      <c r="O48" s="41"/>
      <c r="P48" s="48">
        <v>43</v>
      </c>
      <c r="Q48" s="4" t="s">
        <v>59</v>
      </c>
      <c r="R48" s="47">
        <f>VLOOKUP($P48,Data_Sheet!$A$4:$X$82,2+'Selected Variables'!$S$4)</f>
        <v>18.214936247723131</v>
      </c>
      <c r="S48" s="47">
        <f t="shared" si="0"/>
        <v>18.215366247723132</v>
      </c>
      <c r="T48" s="47">
        <f t="shared" si="1"/>
        <v>34</v>
      </c>
      <c r="U48" s="47" t="str">
        <f t="shared" si="2"/>
        <v>Horsham</v>
      </c>
      <c r="V48" s="47">
        <f t="shared" si="3"/>
        <v>16.666666666666664</v>
      </c>
    </row>
    <row r="49" spans="1:22" x14ac:dyDescent="0.45">
      <c r="A49" s="41"/>
      <c r="B49" s="41"/>
      <c r="C49" s="41"/>
      <c r="D49" s="41"/>
      <c r="E49" s="41"/>
      <c r="F49" s="47"/>
      <c r="G49" s="4"/>
      <c r="H49" s="4"/>
      <c r="I49" s="47"/>
      <c r="J49" s="41"/>
      <c r="K49" s="41"/>
      <c r="L49" s="41"/>
      <c r="M49" s="41"/>
      <c r="N49" s="41"/>
      <c r="O49" s="41"/>
      <c r="P49" s="48">
        <v>44</v>
      </c>
      <c r="Q49" s="4" t="s">
        <v>60</v>
      </c>
      <c r="R49" s="47">
        <f>VLOOKUP($P49,Data_Sheet!$A$4:$X$82,2+'Selected Variables'!$S$4)</f>
        <v>10.879478827361563</v>
      </c>
      <c r="S49" s="47">
        <f t="shared" si="0"/>
        <v>10.879918827361562</v>
      </c>
      <c r="T49" s="47">
        <f t="shared" si="1"/>
        <v>73</v>
      </c>
      <c r="U49" s="47" t="str">
        <f t="shared" si="2"/>
        <v>Melton</v>
      </c>
      <c r="V49" s="47">
        <f t="shared" si="3"/>
        <v>16.407599309153714</v>
      </c>
    </row>
    <row r="50" spans="1:22" x14ac:dyDescent="0.45">
      <c r="A50" s="41"/>
      <c r="B50" s="41"/>
      <c r="C50" s="41"/>
      <c r="D50" s="41"/>
      <c r="E50" s="41"/>
      <c r="F50" s="47"/>
      <c r="G50" s="4"/>
      <c r="H50" s="4"/>
      <c r="I50" s="47"/>
      <c r="J50" s="41"/>
      <c r="K50" s="41"/>
      <c r="L50" s="41"/>
      <c r="M50" s="41"/>
      <c r="N50" s="41"/>
      <c r="O50" s="41"/>
      <c r="P50" s="48">
        <v>45</v>
      </c>
      <c r="Q50" s="4" t="s">
        <v>61</v>
      </c>
      <c r="R50" s="47">
        <f>VLOOKUP($P50,Data_Sheet!$A$4:$X$82,2+'Selected Variables'!$S$4)</f>
        <v>16.407599309153714</v>
      </c>
      <c r="S50" s="47">
        <f t="shared" si="0"/>
        <v>16.408049309153714</v>
      </c>
      <c r="T50" s="47">
        <f t="shared" si="1"/>
        <v>44</v>
      </c>
      <c r="U50" s="47" t="str">
        <f t="shared" si="2"/>
        <v>Corangamite</v>
      </c>
      <c r="V50" s="47">
        <f t="shared" si="3"/>
        <v>16.279069767441861</v>
      </c>
    </row>
    <row r="51" spans="1:22" x14ac:dyDescent="0.45">
      <c r="A51" s="41"/>
      <c r="B51" s="41"/>
      <c r="C51" s="41"/>
      <c r="D51" s="41"/>
      <c r="E51" s="41"/>
      <c r="F51" s="47"/>
      <c r="G51" s="4"/>
      <c r="H51" s="4"/>
      <c r="I51" s="47"/>
      <c r="J51" s="41"/>
      <c r="K51" s="41"/>
      <c r="L51" s="41"/>
      <c r="M51" s="41"/>
      <c r="N51" s="41"/>
      <c r="O51" s="41"/>
      <c r="P51" s="48">
        <v>46</v>
      </c>
      <c r="Q51" s="4" t="s">
        <v>62</v>
      </c>
      <c r="R51" s="47">
        <f>VLOOKUP($P51,Data_Sheet!$A$4:$X$82,2+'Selected Variables'!$S$4)</f>
        <v>19.909502262443439</v>
      </c>
      <c r="S51" s="47">
        <f t="shared" si="0"/>
        <v>19.90996226244344</v>
      </c>
      <c r="T51" s="47">
        <f t="shared" si="1"/>
        <v>27</v>
      </c>
      <c r="U51" s="47" t="str">
        <f t="shared" si="2"/>
        <v>Monash</v>
      </c>
      <c r="V51" s="47">
        <f t="shared" si="3"/>
        <v>16.201117318435752</v>
      </c>
    </row>
    <row r="52" spans="1:22" x14ac:dyDescent="0.45">
      <c r="A52" s="41"/>
      <c r="B52" s="41"/>
      <c r="C52" s="41"/>
      <c r="D52" s="41"/>
      <c r="E52" s="41"/>
      <c r="F52" s="47"/>
      <c r="G52" s="4"/>
      <c r="H52" s="4"/>
      <c r="I52" s="47"/>
      <c r="J52" s="41"/>
      <c r="K52" s="41"/>
      <c r="L52" s="41"/>
      <c r="M52" s="41"/>
      <c r="N52" s="41"/>
      <c r="O52" s="41"/>
      <c r="P52" s="48">
        <v>47</v>
      </c>
      <c r="Q52" s="4" t="s">
        <v>63</v>
      </c>
      <c r="R52" s="47">
        <f>VLOOKUP($P52,Data_Sheet!$A$4:$X$82,2+'Selected Variables'!$S$4)</f>
        <v>20.81447963800905</v>
      </c>
      <c r="S52" s="47">
        <f t="shared" si="0"/>
        <v>20.81494963800905</v>
      </c>
      <c r="T52" s="47">
        <f t="shared" si="1"/>
        <v>21</v>
      </c>
      <c r="U52" s="47" t="str">
        <f t="shared" si="2"/>
        <v>Kingston</v>
      </c>
      <c r="V52" s="47">
        <f t="shared" si="3"/>
        <v>16.046511627906977</v>
      </c>
    </row>
    <row r="53" spans="1:22" x14ac:dyDescent="0.45">
      <c r="A53" s="41"/>
      <c r="B53" s="41"/>
      <c r="C53" s="41"/>
      <c r="D53" s="41"/>
      <c r="E53" s="41"/>
      <c r="F53" s="47"/>
      <c r="G53" s="4"/>
      <c r="H53" s="4"/>
      <c r="I53" s="47"/>
      <c r="J53" s="41"/>
      <c r="K53" s="41"/>
      <c r="L53" s="41"/>
      <c r="M53" s="41"/>
      <c r="N53" s="41"/>
      <c r="O53" s="41"/>
      <c r="P53" s="48">
        <v>48</v>
      </c>
      <c r="Q53" s="4" t="s">
        <v>64</v>
      </c>
      <c r="R53" s="47">
        <f>VLOOKUP($P53,Data_Sheet!$A$4:$X$82,2+'Selected Variables'!$S$4)</f>
        <v>30.508474576271187</v>
      </c>
      <c r="S53" s="47">
        <f t="shared" si="0"/>
        <v>30.508954576271186</v>
      </c>
      <c r="T53" s="47">
        <f t="shared" si="1"/>
        <v>3</v>
      </c>
      <c r="U53" s="47" t="str">
        <f t="shared" si="2"/>
        <v>Maribyrnong</v>
      </c>
      <c r="V53" s="47">
        <f t="shared" si="3"/>
        <v>16.010854816824967</v>
      </c>
    </row>
    <row r="54" spans="1:22" x14ac:dyDescent="0.45">
      <c r="A54" s="41"/>
      <c r="B54" s="41"/>
      <c r="C54" s="41"/>
      <c r="D54" s="41"/>
      <c r="E54" s="41"/>
      <c r="F54" s="47"/>
      <c r="G54" s="4"/>
      <c r="H54" s="4"/>
      <c r="I54" s="47"/>
      <c r="J54" s="41"/>
      <c r="K54" s="41"/>
      <c r="L54" s="41"/>
      <c r="M54" s="41"/>
      <c r="N54" s="41"/>
      <c r="O54" s="41"/>
      <c r="P54" s="48">
        <v>49</v>
      </c>
      <c r="Q54" s="4" t="s">
        <v>65</v>
      </c>
      <c r="R54" s="47">
        <f>VLOOKUP($P54,Data_Sheet!$A$4:$X$82,2+'Selected Variables'!$S$4)</f>
        <v>16.201117318435752</v>
      </c>
      <c r="S54" s="47">
        <f t="shared" si="0"/>
        <v>16.201607318435752</v>
      </c>
      <c r="T54" s="47">
        <f t="shared" si="1"/>
        <v>46</v>
      </c>
      <c r="U54" s="47" t="str">
        <f t="shared" si="2"/>
        <v>Mornington Peninsula</v>
      </c>
      <c r="V54" s="47">
        <f t="shared" si="3"/>
        <v>15.989159891598916</v>
      </c>
    </row>
    <row r="55" spans="1:22" x14ac:dyDescent="0.45">
      <c r="A55" s="41"/>
      <c r="B55" s="41"/>
      <c r="C55" s="41"/>
      <c r="D55" s="41"/>
      <c r="E55" s="41"/>
      <c r="F55" s="47"/>
      <c r="G55" s="4"/>
      <c r="H55" s="4"/>
      <c r="I55" s="47"/>
      <c r="J55" s="41"/>
      <c r="K55" s="41"/>
      <c r="L55" s="41"/>
      <c r="M55" s="41"/>
      <c r="N55" s="41"/>
      <c r="O55" s="41"/>
      <c r="P55" s="48">
        <v>50</v>
      </c>
      <c r="Q55" s="4" t="s">
        <v>66</v>
      </c>
      <c r="R55" s="47">
        <f>VLOOKUP($P55,Data_Sheet!$A$4:$X$82,2+'Selected Variables'!$S$4)</f>
        <v>17.920353982300885</v>
      </c>
      <c r="S55" s="47">
        <f t="shared" si="0"/>
        <v>17.920853982300883</v>
      </c>
      <c r="T55" s="47">
        <f t="shared" si="1"/>
        <v>37</v>
      </c>
      <c r="U55" s="47" t="str">
        <f t="shared" si="2"/>
        <v>Greater Shepparton</v>
      </c>
      <c r="V55" s="47">
        <f t="shared" si="3"/>
        <v>15.899581589958158</v>
      </c>
    </row>
    <row r="56" spans="1:22" x14ac:dyDescent="0.45">
      <c r="A56" s="41"/>
      <c r="B56" s="41"/>
      <c r="C56" s="41"/>
      <c r="D56" s="41"/>
      <c r="E56" s="41"/>
      <c r="F56" s="47"/>
      <c r="G56" s="4"/>
      <c r="H56" s="4"/>
      <c r="I56" s="47"/>
      <c r="J56" s="41"/>
      <c r="K56" s="41"/>
      <c r="L56" s="41"/>
      <c r="M56" s="41"/>
      <c r="N56" s="41"/>
      <c r="O56" s="41"/>
      <c r="P56" s="48">
        <v>51</v>
      </c>
      <c r="Q56" s="4" t="s">
        <v>67</v>
      </c>
      <c r="R56" s="47">
        <f>VLOOKUP($P56,Data_Sheet!$A$4:$X$82,2+'Selected Variables'!$S$4)</f>
        <v>15.104166666666666</v>
      </c>
      <c r="S56" s="47">
        <f t="shared" si="0"/>
        <v>15.104676666666666</v>
      </c>
      <c r="T56" s="47">
        <f t="shared" si="1"/>
        <v>54</v>
      </c>
      <c r="U56" s="47" t="str">
        <f t="shared" si="2"/>
        <v>Hepburn</v>
      </c>
      <c r="V56" s="47">
        <f t="shared" si="3"/>
        <v>15.873015873015872</v>
      </c>
    </row>
    <row r="57" spans="1:22" x14ac:dyDescent="0.45">
      <c r="A57" s="41"/>
      <c r="B57" s="41"/>
      <c r="C57" s="41"/>
      <c r="D57" s="41"/>
      <c r="E57" s="41"/>
      <c r="F57" s="47"/>
      <c r="G57" s="4"/>
      <c r="H57" s="4"/>
      <c r="I57" s="47"/>
      <c r="J57" s="41"/>
      <c r="K57" s="41"/>
      <c r="L57" s="41"/>
      <c r="M57" s="41"/>
      <c r="N57" s="41"/>
      <c r="O57" s="41"/>
      <c r="P57" s="48">
        <v>52</v>
      </c>
      <c r="Q57" s="4" t="s">
        <v>68</v>
      </c>
      <c r="R57" s="47">
        <f>VLOOKUP($P57,Data_Sheet!$A$4:$X$82,2+'Selected Variables'!$S$4)</f>
        <v>21.401273885350321</v>
      </c>
      <c r="S57" s="47">
        <f t="shared" si="0"/>
        <v>21.401793885350322</v>
      </c>
      <c r="T57" s="47">
        <f t="shared" si="1"/>
        <v>17</v>
      </c>
      <c r="U57" s="47" t="str">
        <f t="shared" si="2"/>
        <v>Campaspe</v>
      </c>
      <c r="V57" s="47">
        <f t="shared" si="3"/>
        <v>15.384615384615385</v>
      </c>
    </row>
    <row r="58" spans="1:22" x14ac:dyDescent="0.45">
      <c r="A58" s="41"/>
      <c r="B58" s="41"/>
      <c r="C58" s="41"/>
      <c r="D58" s="41"/>
      <c r="E58" s="41"/>
      <c r="F58" s="47"/>
      <c r="G58" s="4"/>
      <c r="H58" s="4"/>
      <c r="I58" s="47"/>
      <c r="J58" s="41"/>
      <c r="K58" s="41"/>
      <c r="L58" s="41"/>
      <c r="M58" s="41"/>
      <c r="N58" s="41"/>
      <c r="O58" s="41"/>
      <c r="P58" s="48">
        <v>53</v>
      </c>
      <c r="Q58" s="4" t="s">
        <v>69</v>
      </c>
      <c r="R58" s="47">
        <f>VLOOKUP($P58,Data_Sheet!$A$4:$X$82,2+'Selected Variables'!$S$4)</f>
        <v>15.989159891598916</v>
      </c>
      <c r="S58" s="47">
        <f t="shared" si="0"/>
        <v>15.989689891598916</v>
      </c>
      <c r="T58" s="47">
        <f t="shared" si="1"/>
        <v>49</v>
      </c>
      <c r="U58" s="47" t="str">
        <f t="shared" si="2"/>
        <v>South Gippsland</v>
      </c>
      <c r="V58" s="47">
        <f t="shared" si="3"/>
        <v>15.11627906976744</v>
      </c>
    </row>
    <row r="59" spans="1:22" x14ac:dyDescent="0.45">
      <c r="A59" s="41"/>
      <c r="B59" s="41"/>
      <c r="C59" s="41"/>
      <c r="D59" s="41"/>
      <c r="E59" s="41"/>
      <c r="F59" s="47"/>
      <c r="G59" s="4"/>
      <c r="H59" s="4"/>
      <c r="I59" s="47"/>
      <c r="J59" s="41"/>
      <c r="K59" s="41"/>
      <c r="L59" s="41"/>
      <c r="M59" s="41"/>
      <c r="N59" s="41"/>
      <c r="O59" s="41"/>
      <c r="P59" s="48">
        <v>54</v>
      </c>
      <c r="Q59" s="4" t="s">
        <v>70</v>
      </c>
      <c r="R59" s="47">
        <f>VLOOKUP($P59,Data_Sheet!$A$4:$X$82,2+'Selected Variables'!$S$4)</f>
        <v>17.763157894736842</v>
      </c>
      <c r="S59" s="47">
        <f t="shared" si="0"/>
        <v>17.763697894736843</v>
      </c>
      <c r="T59" s="47">
        <f t="shared" si="1"/>
        <v>39</v>
      </c>
      <c r="U59" s="47" t="str">
        <f t="shared" si="2"/>
        <v>Moorabool</v>
      </c>
      <c r="V59" s="47">
        <f t="shared" si="3"/>
        <v>15.104166666666666</v>
      </c>
    </row>
    <row r="60" spans="1:22" x14ac:dyDescent="0.45">
      <c r="A60" s="41"/>
      <c r="B60" s="41"/>
      <c r="C60" s="41"/>
      <c r="D60" s="41"/>
      <c r="E60" s="41"/>
      <c r="F60" s="47"/>
      <c r="G60" s="4"/>
      <c r="H60" s="4"/>
      <c r="I60" s="47"/>
      <c r="J60" s="41"/>
      <c r="K60" s="41"/>
      <c r="L60" s="41"/>
      <c r="M60" s="41"/>
      <c r="N60" s="41"/>
      <c r="O60" s="41"/>
      <c r="P60" s="48">
        <v>55</v>
      </c>
      <c r="Q60" s="4" t="s">
        <v>71</v>
      </c>
      <c r="R60" s="47">
        <f>VLOOKUP($P60,Data_Sheet!$A$4:$X$82,2+'Selected Variables'!$S$4)</f>
        <v>17.647058823529413</v>
      </c>
      <c r="S60" s="47">
        <f t="shared" si="0"/>
        <v>17.647608823529414</v>
      </c>
      <c r="T60" s="47">
        <f t="shared" si="1"/>
        <v>40</v>
      </c>
      <c r="U60" s="47" t="str">
        <f t="shared" si="2"/>
        <v>Yarra</v>
      </c>
      <c r="V60" s="47">
        <f t="shared" si="3"/>
        <v>15.048339638503572</v>
      </c>
    </row>
    <row r="61" spans="1:22" x14ac:dyDescent="0.45">
      <c r="A61" s="41"/>
      <c r="B61" s="41"/>
      <c r="C61" s="41"/>
      <c r="D61" s="41"/>
      <c r="E61" s="41"/>
      <c r="F61" s="47"/>
      <c r="G61" s="4"/>
      <c r="H61" s="4"/>
      <c r="I61" s="47"/>
      <c r="J61" s="41"/>
      <c r="K61" s="41"/>
      <c r="L61" s="41"/>
      <c r="M61" s="41"/>
      <c r="N61" s="41"/>
      <c r="O61" s="41"/>
      <c r="P61" s="48">
        <v>56</v>
      </c>
      <c r="Q61" s="4" t="s">
        <v>72</v>
      </c>
      <c r="R61" s="47">
        <f>VLOOKUP($P61,Data_Sheet!$A$4:$X$82,2+'Selected Variables'!$S$4)</f>
        <v>12.76595744680851</v>
      </c>
      <c r="S61" s="47">
        <f t="shared" si="0"/>
        <v>12.766517446808511</v>
      </c>
      <c r="T61" s="47">
        <f t="shared" si="1"/>
        <v>66</v>
      </c>
      <c r="U61" s="47" t="str">
        <f t="shared" si="2"/>
        <v>Boroondara</v>
      </c>
      <c r="V61" s="47">
        <f t="shared" si="3"/>
        <v>14.940239043824702</v>
      </c>
    </row>
    <row r="62" spans="1:22" x14ac:dyDescent="0.45">
      <c r="A62" s="41"/>
      <c r="B62" s="41"/>
      <c r="C62" s="41"/>
      <c r="D62" s="41"/>
      <c r="E62" s="41"/>
      <c r="F62" s="47"/>
      <c r="G62" s="4"/>
      <c r="H62" s="4"/>
      <c r="I62" s="47"/>
      <c r="J62" s="41"/>
      <c r="K62" s="41"/>
      <c r="L62" s="41"/>
      <c r="M62" s="41"/>
      <c r="N62" s="41"/>
      <c r="O62" s="41"/>
      <c r="P62" s="48">
        <v>57</v>
      </c>
      <c r="Q62" s="4" t="s">
        <v>73</v>
      </c>
      <c r="R62" s="47">
        <f>VLOOKUP($P62,Data_Sheet!$A$4:$X$82,2+'Selected Variables'!$S$4)</f>
        <v>18.446601941747574</v>
      </c>
      <c r="S62" s="47">
        <f t="shared" si="0"/>
        <v>18.447171941747573</v>
      </c>
      <c r="T62" s="47">
        <f t="shared" si="1"/>
        <v>32</v>
      </c>
      <c r="U62" s="47" t="str">
        <f t="shared" si="2"/>
        <v>Wyndham</v>
      </c>
      <c r="V62" s="47">
        <f t="shared" si="3"/>
        <v>14.65798045602606</v>
      </c>
    </row>
    <row r="63" spans="1:22" x14ac:dyDescent="0.45">
      <c r="A63" s="41"/>
      <c r="B63" s="41"/>
      <c r="C63" s="41"/>
      <c r="D63" s="41"/>
      <c r="E63" s="41"/>
      <c r="F63" s="47"/>
      <c r="G63" s="4"/>
      <c r="H63" s="4"/>
      <c r="I63" s="47"/>
      <c r="J63" s="41"/>
      <c r="K63" s="41"/>
      <c r="L63" s="41"/>
      <c r="M63" s="41"/>
      <c r="N63" s="41"/>
      <c r="O63" s="41"/>
      <c r="P63" s="48">
        <v>58</v>
      </c>
      <c r="Q63" s="4" t="s">
        <v>74</v>
      </c>
      <c r="R63" s="47">
        <f>VLOOKUP($P63,Data_Sheet!$A$4:$X$82,2+'Selected Variables'!$S$4)</f>
        <v>29.629629629629626</v>
      </c>
      <c r="S63" s="47">
        <f t="shared" si="0"/>
        <v>29.630209629629626</v>
      </c>
      <c r="T63" s="47">
        <f t="shared" si="1"/>
        <v>5</v>
      </c>
      <c r="U63" s="47" t="str">
        <f t="shared" si="2"/>
        <v>Whittlesea</v>
      </c>
      <c r="V63" s="47">
        <f t="shared" si="3"/>
        <v>14.613526570048311</v>
      </c>
    </row>
    <row r="64" spans="1:22" x14ac:dyDescent="0.45">
      <c r="A64" s="41"/>
      <c r="B64" s="41"/>
      <c r="C64" s="41"/>
      <c r="D64" s="41"/>
      <c r="E64" s="41"/>
      <c r="F64" s="47"/>
      <c r="G64" s="4"/>
      <c r="H64" s="4"/>
      <c r="I64" s="47"/>
      <c r="J64" s="41"/>
      <c r="K64" s="41"/>
      <c r="L64" s="41"/>
      <c r="M64" s="41"/>
      <c r="N64" s="41"/>
      <c r="O64" s="41"/>
      <c r="P64" s="48">
        <v>59</v>
      </c>
      <c r="Q64" s="4" t="s">
        <v>75</v>
      </c>
      <c r="R64" s="47">
        <f>VLOOKUP($P64,Data_Sheet!$A$4:$X$82,2+'Selected Variables'!$S$4)</f>
        <v>12.245909766980665</v>
      </c>
      <c r="S64" s="47">
        <f t="shared" si="0"/>
        <v>12.246499766980666</v>
      </c>
      <c r="T64" s="47">
        <f t="shared" si="1"/>
        <v>69</v>
      </c>
      <c r="U64" s="47" t="str">
        <f t="shared" si="2"/>
        <v>Brimbank</v>
      </c>
      <c r="V64" s="47">
        <f t="shared" si="3"/>
        <v>14.328808446455504</v>
      </c>
    </row>
    <row r="65" spans="1:22" x14ac:dyDescent="0.45">
      <c r="A65" s="41"/>
      <c r="B65" s="41"/>
      <c r="C65" s="41"/>
      <c r="D65" s="41"/>
      <c r="E65" s="41"/>
      <c r="F65" s="47"/>
      <c r="G65" s="4"/>
      <c r="H65" s="4"/>
      <c r="I65" s="47"/>
      <c r="J65" s="41"/>
      <c r="K65" s="41"/>
      <c r="L65" s="41"/>
      <c r="M65" s="41"/>
      <c r="N65" s="41"/>
      <c r="O65" s="41"/>
      <c r="P65" s="48">
        <v>60</v>
      </c>
      <c r="Q65" s="4" t="s">
        <v>76</v>
      </c>
      <c r="R65" s="47">
        <f>VLOOKUP($P65,Data_Sheet!$A$4:$X$82,2+'Selected Variables'!$S$4)</f>
        <v>18.181818181818183</v>
      </c>
      <c r="S65" s="47">
        <f t="shared" si="0"/>
        <v>18.182418181818182</v>
      </c>
      <c r="T65" s="47">
        <f t="shared" si="1"/>
        <v>36</v>
      </c>
      <c r="U65" s="47" t="str">
        <f t="shared" si="2"/>
        <v>Hobsons Bay</v>
      </c>
      <c r="V65" s="47">
        <f t="shared" si="3"/>
        <v>13.612565445026178</v>
      </c>
    </row>
    <row r="66" spans="1:22" x14ac:dyDescent="0.45">
      <c r="A66" s="41"/>
      <c r="B66" s="41"/>
      <c r="C66" s="41"/>
      <c r="D66" s="41"/>
      <c r="E66" s="41"/>
      <c r="F66" s="47"/>
      <c r="G66" s="4"/>
      <c r="H66" s="4"/>
      <c r="I66" s="47"/>
      <c r="J66" s="41"/>
      <c r="K66" s="41"/>
      <c r="L66" s="41"/>
      <c r="M66" s="41"/>
      <c r="N66" s="41"/>
      <c r="O66" s="41"/>
      <c r="P66" s="48">
        <v>61</v>
      </c>
      <c r="Q66" s="4" t="s">
        <v>77</v>
      </c>
      <c r="R66" s="47">
        <f>VLOOKUP($P66,Data_Sheet!$A$4:$X$82,2+'Selected Variables'!$S$4)</f>
        <v>0</v>
      </c>
      <c r="S66" s="47">
        <f t="shared" si="0"/>
        <v>6.1000000000000008E-4</v>
      </c>
      <c r="T66" s="47">
        <f t="shared" si="1"/>
        <v>79</v>
      </c>
      <c r="U66" s="47" t="str">
        <f t="shared" si="2"/>
        <v>Swan Hill</v>
      </c>
      <c r="V66" s="47">
        <f t="shared" si="3"/>
        <v>13.461538461538462</v>
      </c>
    </row>
    <row r="67" spans="1:22" x14ac:dyDescent="0.45">
      <c r="A67" s="41"/>
      <c r="B67" s="41"/>
      <c r="C67" s="41"/>
      <c r="D67" s="41"/>
      <c r="E67" s="41"/>
      <c r="F67" s="47"/>
      <c r="G67" s="4"/>
      <c r="H67" s="4"/>
      <c r="I67" s="47"/>
      <c r="J67" s="41"/>
      <c r="K67" s="41"/>
      <c r="L67" s="41"/>
      <c r="M67" s="41"/>
      <c r="N67" s="41"/>
      <c r="O67" s="41"/>
      <c r="P67" s="48">
        <v>62</v>
      </c>
      <c r="Q67" s="4" t="s">
        <v>78</v>
      </c>
      <c r="R67" s="47">
        <f>VLOOKUP($P67,Data_Sheet!$A$4:$X$82,2+'Selected Variables'!$S$4)</f>
        <v>15.11627906976744</v>
      </c>
      <c r="S67" s="47">
        <f t="shared" si="0"/>
        <v>15.11689906976744</v>
      </c>
      <c r="T67" s="47">
        <f t="shared" si="1"/>
        <v>53</v>
      </c>
      <c r="U67" s="47" t="str">
        <f t="shared" si="2"/>
        <v>Indigo</v>
      </c>
      <c r="V67" s="47">
        <f t="shared" si="3"/>
        <v>13.333333333333334</v>
      </c>
    </row>
    <row r="68" spans="1:22" x14ac:dyDescent="0.45">
      <c r="A68" s="41"/>
      <c r="B68" s="41"/>
      <c r="C68" s="41"/>
      <c r="D68" s="41"/>
      <c r="E68" s="41"/>
      <c r="F68" s="47"/>
      <c r="G68" s="4"/>
      <c r="H68" s="4"/>
      <c r="I68" s="47"/>
      <c r="J68" s="41"/>
      <c r="K68" s="41"/>
      <c r="L68" s="41"/>
      <c r="M68" s="41"/>
      <c r="N68" s="41"/>
      <c r="O68" s="41"/>
      <c r="P68" s="48">
        <v>63</v>
      </c>
      <c r="Q68" s="4" t="s">
        <v>79</v>
      </c>
      <c r="R68" s="47">
        <f>VLOOKUP($P68,Data_Sheet!$A$4:$X$82,2+'Selected Variables'!$S$4)</f>
        <v>24</v>
      </c>
      <c r="S68" s="47">
        <f t="shared" si="0"/>
        <v>24.000630000000001</v>
      </c>
      <c r="T68" s="47">
        <f t="shared" si="1"/>
        <v>10</v>
      </c>
      <c r="U68" s="47" t="str">
        <f t="shared" si="2"/>
        <v>Golden Plains</v>
      </c>
      <c r="V68" s="47">
        <f t="shared" si="3"/>
        <v>13.28125</v>
      </c>
    </row>
    <row r="69" spans="1:22" x14ac:dyDescent="0.45">
      <c r="A69" s="41"/>
      <c r="B69" s="41"/>
      <c r="C69" s="41"/>
      <c r="D69" s="41"/>
      <c r="E69" s="41"/>
      <c r="F69" s="47"/>
      <c r="G69" s="4"/>
      <c r="H69" s="4"/>
      <c r="I69" s="47"/>
      <c r="J69" s="41"/>
      <c r="K69" s="41"/>
      <c r="L69" s="41"/>
      <c r="M69" s="41"/>
      <c r="N69" s="41"/>
      <c r="O69" s="41"/>
      <c r="P69" s="48">
        <v>64</v>
      </c>
      <c r="Q69" s="4" t="s">
        <v>80</v>
      </c>
      <c r="R69" s="47">
        <f>VLOOKUP($P69,Data_Sheet!$A$4:$X$82,2+'Selected Variables'!$S$4)</f>
        <v>12.784090909090908</v>
      </c>
      <c r="S69" s="47">
        <f t="shared" si="0"/>
        <v>12.784730909090909</v>
      </c>
      <c r="T69" s="47">
        <f t="shared" si="1"/>
        <v>65</v>
      </c>
      <c r="U69" s="47" t="str">
        <f t="shared" si="2"/>
        <v>Whitehorse</v>
      </c>
      <c r="V69" s="47">
        <f t="shared" si="3"/>
        <v>13.233287858117325</v>
      </c>
    </row>
    <row r="70" spans="1:22" x14ac:dyDescent="0.45">
      <c r="A70" s="41"/>
      <c r="B70" s="41"/>
      <c r="C70" s="41"/>
      <c r="D70" s="41"/>
      <c r="E70" s="41"/>
      <c r="F70" s="47"/>
      <c r="G70" s="4"/>
      <c r="H70" s="4"/>
      <c r="I70" s="47"/>
      <c r="J70" s="41"/>
      <c r="K70" s="41"/>
      <c r="L70" s="41"/>
      <c r="M70" s="41"/>
      <c r="N70" s="41"/>
      <c r="O70" s="41"/>
      <c r="P70" s="48">
        <v>65</v>
      </c>
      <c r="Q70" s="4" t="s">
        <v>81</v>
      </c>
      <c r="R70" s="47">
        <f>VLOOKUP($P70,Data_Sheet!$A$4:$X$82,2+'Selected Variables'!$S$4)</f>
        <v>21.12676056338028</v>
      </c>
      <c r="S70" s="47">
        <f t="shared" si="0"/>
        <v>21.12741056338028</v>
      </c>
      <c r="T70" s="47">
        <f t="shared" si="1"/>
        <v>19</v>
      </c>
      <c r="U70" s="47" t="str">
        <f t="shared" si="2"/>
        <v>Stonnington</v>
      </c>
      <c r="V70" s="47">
        <f t="shared" si="3"/>
        <v>12.784090909090908</v>
      </c>
    </row>
    <row r="71" spans="1:22" x14ac:dyDescent="0.45">
      <c r="A71" s="41"/>
      <c r="B71" s="41"/>
      <c r="C71" s="41"/>
      <c r="D71" s="41"/>
      <c r="E71" s="41"/>
      <c r="F71" s="47"/>
      <c r="G71" s="4"/>
      <c r="H71" s="4"/>
      <c r="I71" s="47"/>
      <c r="J71" s="41"/>
      <c r="K71" s="41"/>
      <c r="L71" s="41"/>
      <c r="M71" s="41"/>
      <c r="N71" s="41"/>
      <c r="O71" s="41"/>
      <c r="P71" s="48">
        <v>66</v>
      </c>
      <c r="Q71" s="4" t="s">
        <v>82</v>
      </c>
      <c r="R71" s="47">
        <f>VLOOKUP($P71,Data_Sheet!$A$4:$X$82,2+'Selected Variables'!$S$4)</f>
        <v>11.76470588235294</v>
      </c>
      <c r="S71" s="47">
        <f t="shared" ref="S71:S84" si="8">R71+0.00001*P71</f>
        <v>11.76536588235294</v>
      </c>
      <c r="T71" s="47">
        <f t="shared" ref="T71:T84" si="9">RANK(S71,S$6:S$84)</f>
        <v>72</v>
      </c>
      <c r="U71" s="47" t="str">
        <f t="shared" ref="U71:U84" si="10">VLOOKUP(MATCH(P71,T$6:T$84,0),$P$6:$R$84,2)</f>
        <v>Murrindindi</v>
      </c>
      <c r="V71" s="47">
        <f t="shared" ref="V71:V84" si="11">VLOOKUP(MATCH(P71,T$6:T$84,0),$P$6:$R$84,3)</f>
        <v>12.76595744680851</v>
      </c>
    </row>
    <row r="72" spans="1:22" x14ac:dyDescent="0.45">
      <c r="A72" s="41"/>
      <c r="B72" s="41"/>
      <c r="C72" s="41"/>
      <c r="D72" s="41"/>
      <c r="E72" s="41"/>
      <c r="F72" s="47"/>
      <c r="G72" s="4"/>
      <c r="H72" s="4"/>
      <c r="I72" s="47"/>
      <c r="J72" s="41"/>
      <c r="K72" s="41"/>
      <c r="L72" s="41"/>
      <c r="M72" s="41"/>
      <c r="N72" s="41"/>
      <c r="O72" s="41"/>
      <c r="P72" s="48">
        <v>67</v>
      </c>
      <c r="Q72" s="4" t="s">
        <v>83</v>
      </c>
      <c r="R72" s="47">
        <f>VLOOKUP($P72,Data_Sheet!$A$4:$X$82,2+'Selected Variables'!$S$4)</f>
        <v>13.461538461538462</v>
      </c>
      <c r="S72" s="47">
        <f t="shared" si="8"/>
        <v>13.462208461538461</v>
      </c>
      <c r="T72" s="47">
        <f t="shared" si="9"/>
        <v>61</v>
      </c>
      <c r="U72" s="47" t="str">
        <f t="shared" si="10"/>
        <v>Colac Otway</v>
      </c>
      <c r="V72" s="47">
        <f t="shared" si="11"/>
        <v>12.371134020618557</v>
      </c>
    </row>
    <row r="73" spans="1:22" x14ac:dyDescent="0.45">
      <c r="A73" s="41"/>
      <c r="B73" s="41"/>
      <c r="C73" s="41"/>
      <c r="D73" s="41"/>
      <c r="E73" s="41"/>
      <c r="F73" s="47"/>
      <c r="G73" s="4"/>
      <c r="H73" s="4"/>
      <c r="I73" s="47"/>
      <c r="J73" s="41"/>
      <c r="K73" s="41"/>
      <c r="L73" s="41"/>
      <c r="M73" s="41"/>
      <c r="N73" s="41"/>
      <c r="O73" s="41"/>
      <c r="P73" s="48">
        <v>68</v>
      </c>
      <c r="Q73" s="4" t="s">
        <v>84</v>
      </c>
      <c r="R73" s="47">
        <f>VLOOKUP($P73,Data_Sheet!$A$4:$X$82,2+'Selected Variables'!$S$4)</f>
        <v>18.181818181818183</v>
      </c>
      <c r="S73" s="47">
        <f t="shared" si="8"/>
        <v>18.182498181818183</v>
      </c>
      <c r="T73" s="47">
        <f t="shared" si="9"/>
        <v>35</v>
      </c>
      <c r="U73" s="47" t="str">
        <f t="shared" si="10"/>
        <v>Glenelg</v>
      </c>
      <c r="V73" s="47">
        <f t="shared" si="11"/>
        <v>12.307692307692308</v>
      </c>
    </row>
    <row r="74" spans="1:22" x14ac:dyDescent="0.45">
      <c r="A74" s="41"/>
      <c r="B74" s="41"/>
      <c r="C74" s="41"/>
      <c r="D74" s="41"/>
      <c r="E74" s="41"/>
      <c r="F74" s="47"/>
      <c r="G74" s="4"/>
      <c r="H74" s="4"/>
      <c r="I74" s="47"/>
      <c r="J74" s="41"/>
      <c r="K74" s="41"/>
      <c r="L74" s="41"/>
      <c r="M74" s="41"/>
      <c r="N74" s="41"/>
      <c r="O74" s="41"/>
      <c r="P74" s="48">
        <v>69</v>
      </c>
      <c r="Q74" s="4" t="s">
        <v>85</v>
      </c>
      <c r="R74" s="47">
        <f>VLOOKUP($P74,Data_Sheet!$A$4:$X$82,2+'Selected Variables'!$S$4)</f>
        <v>20.567375886524822</v>
      </c>
      <c r="S74" s="47">
        <f t="shared" si="8"/>
        <v>20.56806588652482</v>
      </c>
      <c r="T74" s="47">
        <f t="shared" si="9"/>
        <v>22</v>
      </c>
      <c r="U74" s="47" t="str">
        <f t="shared" si="10"/>
        <v>Port Phillip</v>
      </c>
      <c r="V74" s="47">
        <f t="shared" si="11"/>
        <v>12.245909766980665</v>
      </c>
    </row>
    <row r="75" spans="1:22" x14ac:dyDescent="0.45">
      <c r="A75" s="41"/>
      <c r="B75" s="41"/>
      <c r="C75" s="41"/>
      <c r="D75" s="41"/>
      <c r="E75" s="41"/>
      <c r="F75" s="47"/>
      <c r="G75" s="4"/>
      <c r="H75" s="4"/>
      <c r="I75" s="47"/>
      <c r="J75" s="41"/>
      <c r="K75" s="41"/>
      <c r="L75" s="41"/>
      <c r="M75" s="41"/>
      <c r="N75" s="41"/>
      <c r="O75" s="41"/>
      <c r="P75" s="48">
        <v>70</v>
      </c>
      <c r="Q75" s="4" t="s">
        <v>86</v>
      </c>
      <c r="R75" s="47">
        <f>VLOOKUP($P75,Data_Sheet!$A$4:$X$82,2+'Selected Variables'!$S$4)</f>
        <v>29.411764705882355</v>
      </c>
      <c r="S75" s="47">
        <f t="shared" si="8"/>
        <v>29.412464705882353</v>
      </c>
      <c r="T75" s="47">
        <f t="shared" si="9"/>
        <v>6</v>
      </c>
      <c r="U75" s="47" t="str">
        <f t="shared" si="10"/>
        <v>Glen Eira</v>
      </c>
      <c r="V75" s="47">
        <f t="shared" si="11"/>
        <v>12.191235059760956</v>
      </c>
    </row>
    <row r="76" spans="1:22" x14ac:dyDescent="0.45">
      <c r="A76" s="41"/>
      <c r="B76" s="41"/>
      <c r="C76" s="41"/>
      <c r="D76" s="41"/>
      <c r="E76" s="41"/>
      <c r="F76" s="47"/>
      <c r="G76" s="4"/>
      <c r="H76" s="4"/>
      <c r="I76" s="47"/>
      <c r="J76" s="41"/>
      <c r="K76" s="41"/>
      <c r="L76" s="41"/>
      <c r="M76" s="41"/>
      <c r="N76" s="41"/>
      <c r="O76" s="41"/>
      <c r="P76" s="48">
        <v>71</v>
      </c>
      <c r="Q76" s="4" t="s">
        <v>87</v>
      </c>
      <c r="R76" s="47">
        <f>VLOOKUP($P76,Data_Sheet!$A$4:$X$82,2+'Selected Variables'!$S$4)</f>
        <v>21.301775147928996</v>
      </c>
      <c r="S76" s="47">
        <f t="shared" si="8"/>
        <v>21.302485147928998</v>
      </c>
      <c r="T76" s="47">
        <f t="shared" si="9"/>
        <v>18</v>
      </c>
      <c r="U76" s="47" t="str">
        <f t="shared" si="10"/>
        <v>Bayside</v>
      </c>
      <c r="V76" s="47">
        <f t="shared" si="11"/>
        <v>11.801242236024844</v>
      </c>
    </row>
    <row r="77" spans="1:22" x14ac:dyDescent="0.45">
      <c r="A77" s="41"/>
      <c r="B77" s="41"/>
      <c r="C77" s="41"/>
      <c r="D77" s="41"/>
      <c r="E77" s="41"/>
      <c r="F77" s="47"/>
      <c r="G77" s="4"/>
      <c r="H77" s="4"/>
      <c r="I77" s="47"/>
      <c r="J77" s="41"/>
      <c r="K77" s="41"/>
      <c r="L77" s="41"/>
      <c r="M77" s="41"/>
      <c r="N77" s="41"/>
      <c r="O77" s="41"/>
      <c r="P77" s="48">
        <v>72</v>
      </c>
      <c r="Q77" s="4" t="s">
        <v>88</v>
      </c>
      <c r="R77" s="47">
        <f>VLOOKUP($P77,Data_Sheet!$A$4:$X$82,2+'Selected Variables'!$S$4)</f>
        <v>0</v>
      </c>
      <c r="S77" s="47">
        <f t="shared" si="8"/>
        <v>7.2000000000000005E-4</v>
      </c>
      <c r="T77" s="47">
        <f t="shared" si="9"/>
        <v>78</v>
      </c>
      <c r="U77" s="47" t="str">
        <f t="shared" si="10"/>
        <v>Surf Coast</v>
      </c>
      <c r="V77" s="47">
        <f t="shared" si="11"/>
        <v>11.76470588235294</v>
      </c>
    </row>
    <row r="78" spans="1:22" x14ac:dyDescent="0.45">
      <c r="A78" s="41"/>
      <c r="B78" s="41"/>
      <c r="C78" s="41"/>
      <c r="D78" s="41"/>
      <c r="E78" s="41"/>
      <c r="F78" s="47"/>
      <c r="G78" s="4"/>
      <c r="H78" s="4"/>
      <c r="I78" s="47"/>
      <c r="J78" s="41"/>
      <c r="K78" s="41"/>
      <c r="L78" s="41"/>
      <c r="M78" s="41"/>
      <c r="N78" s="41"/>
      <c r="O78" s="41"/>
      <c r="P78" s="48">
        <v>73</v>
      </c>
      <c r="Q78" s="4" t="s">
        <v>89</v>
      </c>
      <c r="R78" s="47">
        <f>VLOOKUP($P78,Data_Sheet!$A$4:$X$82,2+'Selected Variables'!$S$4)</f>
        <v>13.233287858117325</v>
      </c>
      <c r="S78" s="47">
        <f t="shared" si="8"/>
        <v>13.234017858117326</v>
      </c>
      <c r="T78" s="47">
        <f t="shared" si="9"/>
        <v>64</v>
      </c>
      <c r="U78" s="47" t="str">
        <f t="shared" si="10"/>
        <v>Melbourne</v>
      </c>
      <c r="V78" s="47">
        <f t="shared" si="11"/>
        <v>10.879478827361563</v>
      </c>
    </row>
    <row r="79" spans="1:22" x14ac:dyDescent="0.45">
      <c r="A79" s="41"/>
      <c r="B79" s="41"/>
      <c r="C79" s="41"/>
      <c r="D79" s="41"/>
      <c r="E79" s="41"/>
      <c r="F79" s="47"/>
      <c r="G79" s="4"/>
      <c r="H79" s="4"/>
      <c r="I79" s="47"/>
      <c r="J79" s="41"/>
      <c r="K79" s="41"/>
      <c r="L79" s="41"/>
      <c r="M79" s="41"/>
      <c r="N79" s="41"/>
      <c r="O79" s="41"/>
      <c r="P79" s="48">
        <v>74</v>
      </c>
      <c r="Q79" s="4" t="s">
        <v>90</v>
      </c>
      <c r="R79" s="47">
        <f>VLOOKUP($P79,Data_Sheet!$A$4:$X$82,2+'Selected Variables'!$S$4)</f>
        <v>14.613526570048311</v>
      </c>
      <c r="S79" s="47">
        <f t="shared" si="8"/>
        <v>14.614266570048311</v>
      </c>
      <c r="T79" s="47">
        <f t="shared" si="9"/>
        <v>58</v>
      </c>
      <c r="U79" s="47" t="str">
        <f t="shared" si="10"/>
        <v>Manningham</v>
      </c>
      <c r="V79" s="47">
        <f t="shared" si="11"/>
        <v>10.46770601336303</v>
      </c>
    </row>
    <row r="80" spans="1:22" x14ac:dyDescent="0.45">
      <c r="A80" s="41"/>
      <c r="B80" s="41"/>
      <c r="C80" s="41"/>
      <c r="D80" s="41"/>
      <c r="E80" s="41"/>
      <c r="F80" s="47"/>
      <c r="G80" s="4"/>
      <c r="H80" s="4"/>
      <c r="I80" s="47"/>
      <c r="J80" s="41"/>
      <c r="K80" s="41"/>
      <c r="L80" s="41"/>
      <c r="M80" s="41"/>
      <c r="N80" s="41"/>
      <c r="O80" s="41"/>
      <c r="P80" s="48">
        <v>75</v>
      </c>
      <c r="Q80" s="4" t="s">
        <v>91</v>
      </c>
      <c r="R80" s="47">
        <f>VLOOKUP($P80,Data_Sheet!$A$4:$X$82,2+'Selected Variables'!$S$4)</f>
        <v>23.280423280423278</v>
      </c>
      <c r="S80" s="47">
        <f t="shared" si="8"/>
        <v>23.281173280423278</v>
      </c>
      <c r="T80" s="47">
        <f t="shared" si="9"/>
        <v>13</v>
      </c>
      <c r="U80" s="47" t="str">
        <f t="shared" si="10"/>
        <v>Greater Dandenong</v>
      </c>
      <c r="V80" s="47">
        <f t="shared" si="11"/>
        <v>10</v>
      </c>
    </row>
    <row r="81" spans="1:22" x14ac:dyDescent="0.45">
      <c r="A81" s="41"/>
      <c r="B81" s="41"/>
      <c r="C81" s="41"/>
      <c r="D81" s="41"/>
      <c r="E81" s="41"/>
      <c r="F81" s="47"/>
      <c r="G81" s="4"/>
      <c r="H81" s="4"/>
      <c r="I81" s="47"/>
      <c r="J81" s="41"/>
      <c r="K81" s="41"/>
      <c r="L81" s="41"/>
      <c r="M81" s="41"/>
      <c r="N81" s="41"/>
      <c r="O81" s="41"/>
      <c r="P81" s="48">
        <v>76</v>
      </c>
      <c r="Q81" s="4" t="s">
        <v>92</v>
      </c>
      <c r="R81" s="47">
        <f>VLOOKUP($P81,Data_Sheet!$A$4:$X$82,2+'Selected Variables'!$S$4)</f>
        <v>14.65798045602606</v>
      </c>
      <c r="S81" s="47">
        <f t="shared" si="8"/>
        <v>14.658740456026059</v>
      </c>
      <c r="T81" s="47">
        <f t="shared" si="9"/>
        <v>57</v>
      </c>
      <c r="U81" s="47" t="str">
        <f t="shared" si="10"/>
        <v>Ararat</v>
      </c>
      <c r="V81" s="47">
        <f t="shared" si="11"/>
        <v>8.5714285714285712</v>
      </c>
    </row>
    <row r="82" spans="1:22" x14ac:dyDescent="0.45">
      <c r="A82" s="41"/>
      <c r="B82" s="41"/>
      <c r="C82" s="41"/>
      <c r="D82" s="41"/>
      <c r="E82" s="41"/>
      <c r="F82" s="47"/>
      <c r="G82" s="4"/>
      <c r="H82" s="4"/>
      <c r="I82" s="47"/>
      <c r="J82" s="41"/>
      <c r="K82" s="41"/>
      <c r="L82" s="41"/>
      <c r="M82" s="41"/>
      <c r="N82" s="41"/>
      <c r="O82" s="41"/>
      <c r="P82" s="48">
        <v>77</v>
      </c>
      <c r="Q82" s="4" t="s">
        <v>93</v>
      </c>
      <c r="R82" s="47">
        <f>VLOOKUP($P82,Data_Sheet!$A$4:$X$82,2+'Selected Variables'!$S$4)</f>
        <v>15.048339638503572</v>
      </c>
      <c r="S82" s="47">
        <f t="shared" si="8"/>
        <v>15.049109638503571</v>
      </c>
      <c r="T82" s="47">
        <f t="shared" si="9"/>
        <v>55</v>
      </c>
      <c r="U82" s="47" t="str">
        <f t="shared" si="10"/>
        <v>Yarriambiack</v>
      </c>
      <c r="V82" s="47">
        <f t="shared" si="11"/>
        <v>0</v>
      </c>
    </row>
    <row r="83" spans="1:22" x14ac:dyDescent="0.45">
      <c r="A83" s="41"/>
      <c r="B83" s="41"/>
      <c r="C83" s="41"/>
      <c r="D83" s="41"/>
      <c r="E83" s="41"/>
      <c r="F83" s="47"/>
      <c r="G83" s="4"/>
      <c r="H83" s="4"/>
      <c r="I83" s="47"/>
      <c r="J83" s="41"/>
      <c r="K83" s="41"/>
      <c r="L83" s="41"/>
      <c r="M83" s="41"/>
      <c r="N83" s="41"/>
      <c r="O83" s="41"/>
      <c r="P83" s="48">
        <v>78</v>
      </c>
      <c r="Q83" s="4" t="s">
        <v>94</v>
      </c>
      <c r="R83" s="47">
        <f>VLOOKUP($P83,Data_Sheet!$A$4:$X$82,2+'Selected Variables'!$S$4)</f>
        <v>20.92675635276532</v>
      </c>
      <c r="S83" s="47">
        <f t="shared" si="8"/>
        <v>20.927536352765319</v>
      </c>
      <c r="T83" s="47">
        <f t="shared" si="9"/>
        <v>20</v>
      </c>
      <c r="U83" s="47" t="str">
        <f t="shared" si="10"/>
        <v>West Wimmera</v>
      </c>
      <c r="V83" s="47">
        <f t="shared" si="11"/>
        <v>0</v>
      </c>
    </row>
    <row r="84" spans="1:22" x14ac:dyDescent="0.45">
      <c r="A84" s="41"/>
      <c r="B84" s="41"/>
      <c r="C84" s="41"/>
      <c r="D84" s="41"/>
      <c r="E84" s="41"/>
      <c r="F84" s="47"/>
      <c r="G84" s="4"/>
      <c r="H84" s="4"/>
      <c r="I84" s="47"/>
      <c r="J84" s="41"/>
      <c r="K84" s="41"/>
      <c r="L84" s="41"/>
      <c r="M84" s="41"/>
      <c r="N84" s="41"/>
      <c r="O84" s="41"/>
      <c r="P84" s="48">
        <v>79</v>
      </c>
      <c r="Q84" s="4" t="s">
        <v>95</v>
      </c>
      <c r="R84" s="47">
        <f>VLOOKUP($P84,Data_Sheet!$A$4:$X$82,2+'Selected Variables'!$S$4)</f>
        <v>0</v>
      </c>
      <c r="S84" s="47">
        <f t="shared" si="8"/>
        <v>7.9000000000000001E-4</v>
      </c>
      <c r="T84" s="47">
        <f t="shared" si="9"/>
        <v>77</v>
      </c>
      <c r="U84" s="47" t="str">
        <f t="shared" si="10"/>
        <v>Queenscliffe</v>
      </c>
      <c r="V84" s="47">
        <f t="shared" si="11"/>
        <v>0</v>
      </c>
    </row>
  </sheetData>
  <sheetProtection sheet="1" objects="1" scenarios="1"/>
  <mergeCells count="2">
    <mergeCell ref="B2:O2"/>
    <mergeCell ref="Q5:W5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1709738</xdr:colOff>
                    <xdr:row>2</xdr:row>
                    <xdr:rowOff>152400</xdr:rowOff>
                  </from>
                  <to>
                    <xdr:col>5</xdr:col>
                    <xdr:colOff>14288</xdr:colOff>
                    <xdr:row>4</xdr:row>
                    <xdr:rowOff>42863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133350</xdr:colOff>
                    <xdr:row>2</xdr:row>
                    <xdr:rowOff>152400</xdr:rowOff>
                  </from>
                  <to>
                    <xdr:col>21</xdr:col>
                    <xdr:colOff>280988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X2165"/>
  <sheetViews>
    <sheetView showGridLines="0" showRowColHeaders="0" topLeftCell="J1" workbookViewId="0">
      <pane xSplit="10" ySplit="4" topLeftCell="T5" activePane="bottomRight" state="frozen"/>
      <selection activeCell="J1" sqref="J1"/>
      <selection pane="topRight" activeCell="T1" sqref="T1"/>
      <selection pane="bottomLeft" activeCell="J5" sqref="J5"/>
      <selection pane="bottomRight" activeCell="K33" sqref="K33"/>
    </sheetView>
  </sheetViews>
  <sheetFormatPr defaultColWidth="8.73046875" defaultRowHeight="11" customHeight="1" x14ac:dyDescent="0.45"/>
  <cols>
    <col min="1" max="1" width="3.53125" style="1" bestFit="1" customWidth="1"/>
    <col min="2" max="2" width="10.19921875" style="1" customWidth="1"/>
    <col min="3" max="3" width="9.53125" style="1" customWidth="1"/>
    <col min="4" max="4" width="9" style="1" customWidth="1"/>
    <col min="5" max="5" width="21.06640625" style="2" bestFit="1" customWidth="1"/>
    <col min="6" max="6" width="7.06640625" style="2" customWidth="1"/>
    <col min="7" max="7" width="7.06640625" style="1" customWidth="1"/>
    <col min="8" max="9" width="8.53125" style="3" customWidth="1"/>
    <col min="10" max="10" width="2" style="3" customWidth="1"/>
    <col min="11" max="11" width="8.73046875" style="1"/>
    <col min="12" max="12" width="16" style="1" customWidth="1"/>
    <col min="13" max="13" width="19.19921875" style="1" customWidth="1"/>
    <col min="14" max="14" width="9.9296875" style="1" customWidth="1"/>
    <col min="15" max="23" width="8.73046875" style="1"/>
    <col min="24" max="24" width="8.73046875" style="4"/>
    <col min="25" max="16384" width="8.73046875" style="1"/>
  </cols>
  <sheetData>
    <row r="1" spans="1:24" ht="35.549999999999997" customHeight="1" x14ac:dyDescent="0.45">
      <c r="J1" s="11"/>
      <c r="K1" s="55" t="s">
        <v>176</v>
      </c>
      <c r="L1" s="55"/>
      <c r="M1" s="55"/>
      <c r="N1" s="55"/>
      <c r="O1" s="55"/>
      <c r="P1" s="55"/>
      <c r="Q1" s="55"/>
      <c r="R1" s="55"/>
      <c r="S1" s="55"/>
    </row>
    <row r="2" spans="1:24" ht="11" customHeight="1" x14ac:dyDescent="0.45">
      <c r="L2" s="58" t="s">
        <v>177</v>
      </c>
      <c r="M2" s="58"/>
      <c r="N2" s="58"/>
      <c r="O2" s="58"/>
      <c r="P2" s="58"/>
      <c r="Q2" s="58"/>
      <c r="R2" s="58"/>
    </row>
    <row r="3" spans="1:24" ht="5" customHeight="1" x14ac:dyDescent="0.45">
      <c r="E3" s="1"/>
      <c r="F3" s="57" t="s">
        <v>0</v>
      </c>
      <c r="G3" s="57"/>
    </row>
    <row r="4" spans="1:24" ht="14.25" x14ac:dyDescent="0.45">
      <c r="E4" s="1" t="s">
        <v>11</v>
      </c>
      <c r="F4" s="57" t="s">
        <v>1</v>
      </c>
      <c r="G4" s="57"/>
      <c r="M4" s="59" t="s">
        <v>178</v>
      </c>
      <c r="N4" s="59"/>
      <c r="Q4" s="5">
        <v>26</v>
      </c>
      <c r="X4" s="4" t="s">
        <v>97</v>
      </c>
    </row>
    <row r="5" spans="1:24" ht="11" customHeight="1" x14ac:dyDescent="0.35">
      <c r="E5" s="1" t="s">
        <v>12</v>
      </c>
      <c r="F5" s="6" t="s">
        <v>2</v>
      </c>
      <c r="G5" s="6" t="s">
        <v>3</v>
      </c>
      <c r="H5" s="6" t="s">
        <v>2</v>
      </c>
      <c r="I5" s="6" t="s">
        <v>3</v>
      </c>
      <c r="J5" s="56" t="s">
        <v>179</v>
      </c>
      <c r="X5" s="4" t="s">
        <v>98</v>
      </c>
    </row>
    <row r="6" spans="1:24" ht="11" customHeight="1" x14ac:dyDescent="0.35">
      <c r="A6" s="1">
        <v>1</v>
      </c>
      <c r="B6" s="1" t="s">
        <v>13</v>
      </c>
      <c r="C6" s="1" t="s">
        <v>4</v>
      </c>
      <c r="D6" s="1" t="s">
        <v>14</v>
      </c>
      <c r="E6" s="1" t="s">
        <v>15</v>
      </c>
      <c r="F6" s="2">
        <v>57</v>
      </c>
      <c r="G6" s="2">
        <v>54</v>
      </c>
      <c r="H6" s="7">
        <f>F6/F8*100</f>
        <v>29.381443298969074</v>
      </c>
      <c r="I6" s="7">
        <f>G6/G8*100</f>
        <v>34.838709677419352</v>
      </c>
      <c r="J6" s="56"/>
      <c r="X6" s="4" t="s">
        <v>99</v>
      </c>
    </row>
    <row r="7" spans="1:24" ht="11" customHeight="1" x14ac:dyDescent="0.45">
      <c r="A7" s="1">
        <v>2</v>
      </c>
      <c r="E7" s="1" t="s">
        <v>16</v>
      </c>
      <c r="F7" s="2">
        <v>134</v>
      </c>
      <c r="G7" s="2">
        <v>103</v>
      </c>
      <c r="J7" s="56"/>
      <c r="X7" s="4" t="s">
        <v>100</v>
      </c>
    </row>
    <row r="8" spans="1:24" ht="11" customHeight="1" x14ac:dyDescent="0.45">
      <c r="A8" s="1">
        <v>3</v>
      </c>
      <c r="E8" s="1" t="s">
        <v>5</v>
      </c>
      <c r="F8" s="2">
        <v>194</v>
      </c>
      <c r="G8" s="2">
        <v>155</v>
      </c>
      <c r="J8" s="56"/>
      <c r="M8" s="8" t="s">
        <v>6</v>
      </c>
      <c r="N8" s="8" t="s">
        <v>96</v>
      </c>
      <c r="X8" s="4" t="s">
        <v>101</v>
      </c>
    </row>
    <row r="9" spans="1:24" ht="11" customHeight="1" x14ac:dyDescent="0.35">
      <c r="A9" s="1">
        <v>4</v>
      </c>
      <c r="D9" s="1" t="s">
        <v>17</v>
      </c>
      <c r="E9" s="1" t="s">
        <v>15</v>
      </c>
      <c r="F9" s="2">
        <v>52</v>
      </c>
      <c r="G9" s="2">
        <v>39</v>
      </c>
      <c r="H9" s="7">
        <f>F9/F11*100</f>
        <v>8.2934609250398719</v>
      </c>
      <c r="I9" s="7">
        <f>G9/G11*100</f>
        <v>11.641791044776118</v>
      </c>
      <c r="J9" s="56"/>
      <c r="L9" s="1" t="s">
        <v>7</v>
      </c>
      <c r="M9" s="9">
        <f>VLOOKUP(Q4*27-27+10,$A$6:$I$2165,8)</f>
        <v>15.199859747545583</v>
      </c>
      <c r="N9" s="9">
        <f>VLOOKUP(Q4*27-27+1,$A$6:$I$2165,8)</f>
        <v>19.151884700665189</v>
      </c>
      <c r="X9" s="4" t="s">
        <v>102</v>
      </c>
    </row>
    <row r="10" spans="1:24" ht="11" customHeight="1" x14ac:dyDescent="0.45">
      <c r="A10" s="1">
        <v>5</v>
      </c>
      <c r="E10" s="1" t="s">
        <v>16</v>
      </c>
      <c r="F10" s="2">
        <v>572</v>
      </c>
      <c r="G10" s="2">
        <v>296</v>
      </c>
      <c r="J10" s="56"/>
      <c r="L10" s="1" t="s">
        <v>8</v>
      </c>
      <c r="M10" s="9">
        <f>VLOOKUP(Q4*27-27+10,$A$6:$I$2165,9)</f>
        <v>12.924237230030853</v>
      </c>
      <c r="N10" s="9">
        <f>VLOOKUP(Q4*27-27+1,$A$6:$I$2165,9)</f>
        <v>16.678584197354308</v>
      </c>
      <c r="X10" s="4" t="s">
        <v>103</v>
      </c>
    </row>
    <row r="11" spans="1:24" ht="11" customHeight="1" x14ac:dyDescent="0.45">
      <c r="A11" s="1">
        <v>6</v>
      </c>
      <c r="E11" s="1" t="s">
        <v>5</v>
      </c>
      <c r="F11" s="2">
        <v>627</v>
      </c>
      <c r="G11" s="2">
        <v>335</v>
      </c>
      <c r="J11" s="56"/>
      <c r="L11" s="1" t="s">
        <v>9</v>
      </c>
      <c r="M11" s="9">
        <f>VLOOKUP(Q4*27-27+13,$A$6:$I$2165,8)</f>
        <v>2.9157400543612551</v>
      </c>
      <c r="N11" s="9">
        <f>VLOOKUP(Q4*27-27+4,$A$6:$I$2165,8)</f>
        <v>3.6523125996810206</v>
      </c>
      <c r="X11" s="4" t="s">
        <v>104</v>
      </c>
    </row>
    <row r="12" spans="1:24" ht="11" customHeight="1" x14ac:dyDescent="0.35">
      <c r="A12" s="1">
        <v>7</v>
      </c>
      <c r="D12" s="1" t="s">
        <v>5</v>
      </c>
      <c r="E12" s="1" t="s">
        <v>15</v>
      </c>
      <c r="F12" s="2">
        <v>112</v>
      </c>
      <c r="G12" s="2">
        <v>88</v>
      </c>
      <c r="H12" s="7">
        <f>F12/F14*100</f>
        <v>13.64190012180268</v>
      </c>
      <c r="I12" s="7">
        <f>G12/G14*100</f>
        <v>17.886178861788618</v>
      </c>
      <c r="J12" s="56"/>
      <c r="L12" s="1" t="s">
        <v>10</v>
      </c>
      <c r="M12" s="9">
        <f>VLOOKUP(Q4*27-27+13,$A$6:$I$2165,9)</f>
        <v>5.6497461928934012</v>
      </c>
      <c r="N12" s="9">
        <f>VLOOKUP(Q4*27-27+4,$A$6:$I$2165,9)</f>
        <v>4.9457815392753242</v>
      </c>
      <c r="X12" s="4" t="s">
        <v>105</v>
      </c>
    </row>
    <row r="13" spans="1:24" ht="11" customHeight="1" x14ac:dyDescent="0.45">
      <c r="A13" s="1">
        <v>8</v>
      </c>
      <c r="E13" s="1" t="s">
        <v>16</v>
      </c>
      <c r="F13" s="2">
        <v>708</v>
      </c>
      <c r="G13" s="2">
        <v>400</v>
      </c>
      <c r="J13" s="56"/>
      <c r="X13" s="4" t="s">
        <v>106</v>
      </c>
    </row>
    <row r="14" spans="1:24" ht="11" customHeight="1" x14ac:dyDescent="0.45">
      <c r="A14" s="1">
        <v>9</v>
      </c>
      <c r="E14" s="1" t="s">
        <v>5</v>
      </c>
      <c r="F14" s="2">
        <v>821</v>
      </c>
      <c r="G14" s="2">
        <v>492</v>
      </c>
      <c r="J14" s="56"/>
      <c r="X14" s="4" t="s">
        <v>107</v>
      </c>
    </row>
    <row r="15" spans="1:24" ht="11" customHeight="1" x14ac:dyDescent="0.35">
      <c r="A15" s="1">
        <v>10</v>
      </c>
      <c r="C15" s="1" t="s">
        <v>6</v>
      </c>
      <c r="D15" s="1" t="s">
        <v>14</v>
      </c>
      <c r="E15" s="1" t="s">
        <v>15</v>
      </c>
      <c r="F15" s="2">
        <v>62</v>
      </c>
      <c r="G15" s="2">
        <v>115</v>
      </c>
      <c r="H15" s="7">
        <f>F15/F17*100</f>
        <v>20.945945945945947</v>
      </c>
      <c r="I15" s="7">
        <f>G15/G17*100</f>
        <v>24.261603375527425</v>
      </c>
      <c r="J15" s="56"/>
      <c r="X15" s="4" t="s">
        <v>108</v>
      </c>
    </row>
    <row r="16" spans="1:24" ht="11" customHeight="1" x14ac:dyDescent="0.45">
      <c r="A16" s="1">
        <v>11</v>
      </c>
      <c r="E16" s="1" t="s">
        <v>16</v>
      </c>
      <c r="F16" s="2">
        <v>239</v>
      </c>
      <c r="G16" s="2">
        <v>362</v>
      </c>
      <c r="J16" s="56"/>
      <c r="X16" s="4" t="s">
        <v>109</v>
      </c>
    </row>
    <row r="17" spans="1:24" ht="11" customHeight="1" x14ac:dyDescent="0.45">
      <c r="A17" s="1">
        <v>12</v>
      </c>
      <c r="E17" s="1" t="s">
        <v>5</v>
      </c>
      <c r="F17" s="2">
        <v>296</v>
      </c>
      <c r="G17" s="2">
        <v>474</v>
      </c>
      <c r="J17" s="56"/>
      <c r="X17" s="4" t="s">
        <v>110</v>
      </c>
    </row>
    <row r="18" spans="1:24" ht="11" customHeight="1" x14ac:dyDescent="0.35">
      <c r="A18" s="1">
        <v>13</v>
      </c>
      <c r="D18" s="1" t="s">
        <v>17</v>
      </c>
      <c r="E18" s="1" t="s">
        <v>15</v>
      </c>
      <c r="F18" s="2">
        <v>114</v>
      </c>
      <c r="G18" s="2">
        <v>235</v>
      </c>
      <c r="H18" s="7">
        <f>F18/F20*100</f>
        <v>6.4662507090187189</v>
      </c>
      <c r="I18" s="7">
        <f>G18/G20*100</f>
        <v>11.298076923076923</v>
      </c>
      <c r="J18" s="56"/>
      <c r="X18" s="4" t="s">
        <v>111</v>
      </c>
    </row>
    <row r="19" spans="1:24" ht="11" customHeight="1" x14ac:dyDescent="0.45">
      <c r="A19" s="1">
        <v>14</v>
      </c>
      <c r="E19" s="1" t="s">
        <v>16</v>
      </c>
      <c r="F19" s="2">
        <v>1655</v>
      </c>
      <c r="G19" s="2">
        <v>1848</v>
      </c>
      <c r="J19" s="56"/>
      <c r="X19" s="4" t="s">
        <v>112</v>
      </c>
    </row>
    <row r="20" spans="1:24" ht="11" customHeight="1" x14ac:dyDescent="0.45">
      <c r="A20" s="1">
        <v>15</v>
      </c>
      <c r="E20" s="1" t="s">
        <v>5</v>
      </c>
      <c r="F20" s="2">
        <v>1763</v>
      </c>
      <c r="G20" s="2">
        <v>2080</v>
      </c>
      <c r="J20" s="56"/>
      <c r="X20" s="4" t="s">
        <v>113</v>
      </c>
    </row>
    <row r="21" spans="1:24" ht="11" customHeight="1" x14ac:dyDescent="0.35">
      <c r="A21" s="1">
        <v>16</v>
      </c>
      <c r="D21" s="1" t="s">
        <v>5</v>
      </c>
      <c r="E21" s="1" t="s">
        <v>15</v>
      </c>
      <c r="F21" s="2">
        <v>173</v>
      </c>
      <c r="G21" s="2">
        <v>352</v>
      </c>
      <c r="H21" s="7">
        <f>F21/F23*100</f>
        <v>8.4021369596891695</v>
      </c>
      <c r="I21" s="7">
        <f>G21/G23*100</f>
        <v>13.744631003514252</v>
      </c>
      <c r="J21" s="56"/>
      <c r="X21" s="4" t="s">
        <v>114</v>
      </c>
    </row>
    <row r="22" spans="1:24" ht="11" customHeight="1" x14ac:dyDescent="0.45">
      <c r="A22" s="1">
        <v>17</v>
      </c>
      <c r="E22" s="1" t="s">
        <v>16</v>
      </c>
      <c r="F22" s="2">
        <v>1890</v>
      </c>
      <c r="G22" s="2">
        <v>2209</v>
      </c>
      <c r="J22" s="56"/>
      <c r="X22" s="4" t="s">
        <v>115</v>
      </c>
    </row>
    <row r="23" spans="1:24" ht="11" customHeight="1" x14ac:dyDescent="0.45">
      <c r="A23" s="1">
        <v>18</v>
      </c>
      <c r="E23" s="1" t="s">
        <v>5</v>
      </c>
      <c r="F23" s="2">
        <v>2059</v>
      </c>
      <c r="G23" s="2">
        <v>2561</v>
      </c>
      <c r="J23" s="56"/>
      <c r="X23" s="4" t="s">
        <v>116</v>
      </c>
    </row>
    <row r="24" spans="1:24" ht="11" customHeight="1" x14ac:dyDescent="0.35">
      <c r="A24" s="1">
        <v>19</v>
      </c>
      <c r="C24" s="1" t="s">
        <v>5</v>
      </c>
      <c r="D24" s="1" t="s">
        <v>14</v>
      </c>
      <c r="E24" s="1" t="s">
        <v>15</v>
      </c>
      <c r="F24" s="2">
        <v>124</v>
      </c>
      <c r="G24" s="2">
        <v>163</v>
      </c>
      <c r="H24" s="7">
        <f>F24/F26*100</f>
        <v>25.30612244897959</v>
      </c>
      <c r="I24" s="7">
        <f>G24/G26*100</f>
        <v>26.08</v>
      </c>
      <c r="J24" s="56"/>
      <c r="X24" s="4" t="s">
        <v>117</v>
      </c>
    </row>
    <row r="25" spans="1:24" ht="11" customHeight="1" x14ac:dyDescent="0.45">
      <c r="A25" s="1">
        <v>20</v>
      </c>
      <c r="E25" s="1" t="s">
        <v>16</v>
      </c>
      <c r="F25" s="2">
        <v>371</v>
      </c>
      <c r="G25" s="2">
        <v>464</v>
      </c>
      <c r="J25" s="56"/>
      <c r="X25" s="4" t="s">
        <v>118</v>
      </c>
    </row>
    <row r="26" spans="1:24" ht="11" customHeight="1" x14ac:dyDescent="0.45">
      <c r="A26" s="1">
        <v>21</v>
      </c>
      <c r="E26" s="1" t="s">
        <v>5</v>
      </c>
      <c r="F26" s="2">
        <v>490</v>
      </c>
      <c r="G26" s="2">
        <v>625</v>
      </c>
      <c r="J26" s="56"/>
      <c r="X26" s="4" t="s">
        <v>119</v>
      </c>
    </row>
    <row r="27" spans="1:24" ht="11" customHeight="1" x14ac:dyDescent="0.35">
      <c r="A27" s="1">
        <v>22</v>
      </c>
      <c r="D27" s="1" t="s">
        <v>17</v>
      </c>
      <c r="E27" s="1" t="s">
        <v>15</v>
      </c>
      <c r="F27" s="2">
        <v>160</v>
      </c>
      <c r="G27" s="2">
        <v>272</v>
      </c>
      <c r="H27" s="7">
        <f>F27/F29*100</f>
        <v>6.6917607695524888</v>
      </c>
      <c r="I27" s="7">
        <f>G27/G29*100</f>
        <v>11.235026848409747</v>
      </c>
      <c r="J27" s="56"/>
      <c r="X27" s="4" t="s">
        <v>120</v>
      </c>
    </row>
    <row r="28" spans="1:24" ht="11" customHeight="1" x14ac:dyDescent="0.45">
      <c r="A28" s="1">
        <v>23</v>
      </c>
      <c r="E28" s="1" t="s">
        <v>16</v>
      </c>
      <c r="F28" s="2">
        <v>2227</v>
      </c>
      <c r="G28" s="2">
        <v>2144</v>
      </c>
      <c r="X28" s="4" t="s">
        <v>121</v>
      </c>
    </row>
    <row r="29" spans="1:24" ht="11" customHeight="1" x14ac:dyDescent="0.45">
      <c r="A29" s="1">
        <v>24</v>
      </c>
      <c r="E29" s="1" t="s">
        <v>5</v>
      </c>
      <c r="F29" s="2">
        <v>2391</v>
      </c>
      <c r="G29" s="2">
        <v>2421</v>
      </c>
      <c r="X29" s="4" t="s">
        <v>122</v>
      </c>
    </row>
    <row r="30" spans="1:24" ht="11" customHeight="1" x14ac:dyDescent="0.35">
      <c r="A30" s="1">
        <v>25</v>
      </c>
      <c r="D30" s="1" t="s">
        <v>5</v>
      </c>
      <c r="E30" s="1" t="s">
        <v>15</v>
      </c>
      <c r="F30" s="2">
        <v>288</v>
      </c>
      <c r="G30" s="2">
        <v>440</v>
      </c>
      <c r="H30" s="7">
        <f>F30/F32*100</f>
        <v>9.9965289829920181</v>
      </c>
      <c r="I30" s="7">
        <f>G30/G32*100</f>
        <v>14.454664914586072</v>
      </c>
      <c r="J30" s="6"/>
      <c r="X30" s="4" t="s">
        <v>123</v>
      </c>
    </row>
    <row r="31" spans="1:24" ht="11" customHeight="1" x14ac:dyDescent="0.45">
      <c r="A31" s="1">
        <v>26</v>
      </c>
      <c r="E31" s="1" t="s">
        <v>16</v>
      </c>
      <c r="F31" s="2">
        <v>2599</v>
      </c>
      <c r="G31" s="2">
        <v>2610</v>
      </c>
      <c r="X31" s="4" t="s">
        <v>124</v>
      </c>
    </row>
    <row r="32" spans="1:24" ht="11" customHeight="1" x14ac:dyDescent="0.45">
      <c r="A32" s="1">
        <v>27</v>
      </c>
      <c r="E32" s="1" t="s">
        <v>5</v>
      </c>
      <c r="F32" s="2">
        <v>2881</v>
      </c>
      <c r="G32" s="2">
        <v>3044</v>
      </c>
      <c r="X32" s="4" t="s">
        <v>125</v>
      </c>
    </row>
    <row r="33" spans="1:24" ht="11" customHeight="1" x14ac:dyDescent="0.35">
      <c r="A33" s="1">
        <v>28</v>
      </c>
      <c r="B33" s="1" t="s">
        <v>18</v>
      </c>
      <c r="C33" s="1" t="s">
        <v>4</v>
      </c>
      <c r="D33" s="1" t="s">
        <v>14</v>
      </c>
      <c r="E33" s="1" t="s">
        <v>15</v>
      </c>
      <c r="F33" s="2">
        <v>95</v>
      </c>
      <c r="G33" s="2">
        <v>83</v>
      </c>
      <c r="H33" s="7">
        <f>F33/F35*100</f>
        <v>34.420289855072461</v>
      </c>
      <c r="I33" s="7">
        <f>G33/G35*100</f>
        <v>38.967136150234744</v>
      </c>
      <c r="J33" s="7"/>
      <c r="X33" s="4" t="s">
        <v>126</v>
      </c>
    </row>
    <row r="34" spans="1:24" ht="11" customHeight="1" x14ac:dyDescent="0.45">
      <c r="A34" s="1">
        <v>29</v>
      </c>
      <c r="E34" s="1" t="s">
        <v>16</v>
      </c>
      <c r="F34" s="2">
        <v>185</v>
      </c>
      <c r="G34" s="2">
        <v>130</v>
      </c>
      <c r="X34" s="4" t="s">
        <v>127</v>
      </c>
    </row>
    <row r="35" spans="1:24" ht="11" customHeight="1" x14ac:dyDescent="0.45">
      <c r="A35" s="1">
        <v>30</v>
      </c>
      <c r="E35" s="1" t="s">
        <v>5</v>
      </c>
      <c r="F35" s="2">
        <v>276</v>
      </c>
      <c r="G35" s="2">
        <v>213</v>
      </c>
      <c r="X35" s="4" t="s">
        <v>128</v>
      </c>
    </row>
    <row r="36" spans="1:24" ht="11" customHeight="1" x14ac:dyDescent="0.35">
      <c r="A36" s="1">
        <v>31</v>
      </c>
      <c r="D36" s="1" t="s">
        <v>17</v>
      </c>
      <c r="E36" s="1" t="s">
        <v>15</v>
      </c>
      <c r="F36" s="2">
        <v>48</v>
      </c>
      <c r="G36" s="2">
        <v>49</v>
      </c>
      <c r="H36" s="7">
        <f>F36/F38*100</f>
        <v>9.6</v>
      </c>
      <c r="I36" s="7">
        <f>G36/G38*100</f>
        <v>14.540059347181009</v>
      </c>
      <c r="J36" s="7"/>
      <c r="X36" s="4" t="s">
        <v>129</v>
      </c>
    </row>
    <row r="37" spans="1:24" ht="11" customHeight="1" x14ac:dyDescent="0.45">
      <c r="A37" s="1">
        <v>32</v>
      </c>
      <c r="E37" s="1" t="s">
        <v>16</v>
      </c>
      <c r="F37" s="2">
        <v>454</v>
      </c>
      <c r="G37" s="2">
        <v>289</v>
      </c>
      <c r="X37" s="4" t="s">
        <v>130</v>
      </c>
    </row>
    <row r="38" spans="1:24" ht="11" customHeight="1" x14ac:dyDescent="0.45">
      <c r="A38" s="1">
        <v>33</v>
      </c>
      <c r="E38" s="1" t="s">
        <v>5</v>
      </c>
      <c r="F38" s="2">
        <v>500</v>
      </c>
      <c r="G38" s="2">
        <v>337</v>
      </c>
      <c r="X38" s="4" t="s">
        <v>131</v>
      </c>
    </row>
    <row r="39" spans="1:24" ht="11" customHeight="1" x14ac:dyDescent="0.35">
      <c r="A39" s="1">
        <v>34</v>
      </c>
      <c r="D39" s="1" t="s">
        <v>5</v>
      </c>
      <c r="E39" s="1" t="s">
        <v>15</v>
      </c>
      <c r="F39" s="2">
        <v>138</v>
      </c>
      <c r="G39" s="2">
        <v>128</v>
      </c>
      <c r="H39" s="7">
        <f>F39/F41*100</f>
        <v>17.624521072796934</v>
      </c>
      <c r="I39" s="7">
        <f>G39/G41*100</f>
        <v>23.315118397085609</v>
      </c>
      <c r="J39" s="7"/>
      <c r="X39" s="4" t="s">
        <v>132</v>
      </c>
    </row>
    <row r="40" spans="1:24" ht="11" customHeight="1" x14ac:dyDescent="0.45">
      <c r="A40" s="1">
        <v>35</v>
      </c>
      <c r="E40" s="1" t="s">
        <v>16</v>
      </c>
      <c r="F40" s="2">
        <v>646</v>
      </c>
      <c r="G40" s="2">
        <v>421</v>
      </c>
      <c r="X40" s="4" t="s">
        <v>133</v>
      </c>
    </row>
    <row r="41" spans="1:24" ht="11" customHeight="1" x14ac:dyDescent="0.45">
      <c r="A41" s="1">
        <v>36</v>
      </c>
      <c r="E41" s="1" t="s">
        <v>5</v>
      </c>
      <c r="F41" s="2">
        <v>783</v>
      </c>
      <c r="G41" s="2">
        <v>549</v>
      </c>
      <c r="X41" s="4" t="s">
        <v>134</v>
      </c>
    </row>
    <row r="42" spans="1:24" ht="11" customHeight="1" x14ac:dyDescent="0.35">
      <c r="A42" s="1">
        <v>37</v>
      </c>
      <c r="C42" s="1" t="s">
        <v>6</v>
      </c>
      <c r="D42" s="1" t="s">
        <v>14</v>
      </c>
      <c r="E42" s="1" t="s">
        <v>15</v>
      </c>
      <c r="F42" s="2">
        <v>66</v>
      </c>
      <c r="G42" s="2">
        <v>134</v>
      </c>
      <c r="H42" s="7">
        <f>F42/F44*100</f>
        <v>28.448275862068968</v>
      </c>
      <c r="I42" s="7">
        <f>G42/G44*100</f>
        <v>31.980906921241047</v>
      </c>
      <c r="J42" s="7"/>
      <c r="X42" s="4" t="s">
        <v>135</v>
      </c>
    </row>
    <row r="43" spans="1:24" ht="11" customHeight="1" x14ac:dyDescent="0.45">
      <c r="A43" s="1">
        <v>38</v>
      </c>
      <c r="E43" s="1" t="s">
        <v>16</v>
      </c>
      <c r="F43" s="2">
        <v>172</v>
      </c>
      <c r="G43" s="2">
        <v>278</v>
      </c>
      <c r="X43" s="4" t="s">
        <v>136</v>
      </c>
    </row>
    <row r="44" spans="1:24" ht="11" customHeight="1" x14ac:dyDescent="0.45">
      <c r="A44" s="1">
        <v>39</v>
      </c>
      <c r="E44" s="1" t="s">
        <v>5</v>
      </c>
      <c r="F44" s="2">
        <v>232</v>
      </c>
      <c r="G44" s="2">
        <v>419</v>
      </c>
      <c r="X44" s="4" t="s">
        <v>137</v>
      </c>
    </row>
    <row r="45" spans="1:24" ht="11" customHeight="1" x14ac:dyDescent="0.35">
      <c r="A45" s="1">
        <v>40</v>
      </c>
      <c r="D45" s="1" t="s">
        <v>17</v>
      </c>
      <c r="E45" s="1" t="s">
        <v>15</v>
      </c>
      <c r="F45" s="2">
        <v>110</v>
      </c>
      <c r="G45" s="2">
        <v>204</v>
      </c>
      <c r="H45" s="7">
        <f>F45/F47*100</f>
        <v>8.1421169504071056</v>
      </c>
      <c r="I45" s="7">
        <f>G45/G47*100</f>
        <v>13.802435723951287</v>
      </c>
      <c r="J45" s="7"/>
      <c r="X45" s="4" t="s">
        <v>138</v>
      </c>
    </row>
    <row r="46" spans="1:24" ht="11" customHeight="1" x14ac:dyDescent="0.45">
      <c r="A46" s="1">
        <v>41</v>
      </c>
      <c r="E46" s="1" t="s">
        <v>16</v>
      </c>
      <c r="F46" s="2">
        <v>1237</v>
      </c>
      <c r="G46" s="2">
        <v>1273</v>
      </c>
      <c r="X46" s="4" t="s">
        <v>139</v>
      </c>
    </row>
    <row r="47" spans="1:24" ht="11" customHeight="1" x14ac:dyDescent="0.45">
      <c r="A47" s="1">
        <v>42</v>
      </c>
      <c r="E47" s="1" t="s">
        <v>5</v>
      </c>
      <c r="F47" s="2">
        <v>1351</v>
      </c>
      <c r="G47" s="2">
        <v>1478</v>
      </c>
      <c r="X47" s="4" t="s">
        <v>140</v>
      </c>
    </row>
    <row r="48" spans="1:24" ht="11" customHeight="1" x14ac:dyDescent="0.35">
      <c r="A48" s="1">
        <v>43</v>
      </c>
      <c r="D48" s="1" t="s">
        <v>5</v>
      </c>
      <c r="E48" s="1" t="s">
        <v>15</v>
      </c>
      <c r="F48" s="2">
        <v>175</v>
      </c>
      <c r="G48" s="2">
        <v>345</v>
      </c>
      <c r="H48" s="7">
        <f>F48/F50*100</f>
        <v>11.041009463722396</v>
      </c>
      <c r="I48" s="7">
        <f>G48/G50*100</f>
        <v>18.234672304439748</v>
      </c>
      <c r="J48" s="7"/>
      <c r="X48" s="4" t="s">
        <v>141</v>
      </c>
    </row>
    <row r="49" spans="1:24" ht="11" customHeight="1" x14ac:dyDescent="0.45">
      <c r="A49" s="1">
        <v>44</v>
      </c>
      <c r="E49" s="1" t="s">
        <v>16</v>
      </c>
      <c r="F49" s="2">
        <v>1409</v>
      </c>
      <c r="G49" s="2">
        <v>1553</v>
      </c>
      <c r="X49" s="4" t="s">
        <v>142</v>
      </c>
    </row>
    <row r="50" spans="1:24" ht="11" customHeight="1" x14ac:dyDescent="0.45">
      <c r="A50" s="1">
        <v>45</v>
      </c>
      <c r="E50" s="1" t="s">
        <v>5</v>
      </c>
      <c r="F50" s="2">
        <v>1585</v>
      </c>
      <c r="G50" s="2">
        <v>1892</v>
      </c>
      <c r="X50" s="4" t="s">
        <v>143</v>
      </c>
    </row>
    <row r="51" spans="1:24" ht="11" customHeight="1" x14ac:dyDescent="0.35">
      <c r="A51" s="1">
        <v>46</v>
      </c>
      <c r="C51" s="1" t="s">
        <v>5</v>
      </c>
      <c r="D51" s="1" t="s">
        <v>14</v>
      </c>
      <c r="E51" s="1" t="s">
        <v>15</v>
      </c>
      <c r="F51" s="2">
        <v>159</v>
      </c>
      <c r="G51" s="2">
        <v>219</v>
      </c>
      <c r="H51" s="7">
        <f>F51/F53*100</f>
        <v>31.0546875</v>
      </c>
      <c r="I51" s="7">
        <f>G51/G53*100</f>
        <v>34.651898734177216</v>
      </c>
      <c r="J51" s="7"/>
      <c r="X51" s="4" t="s">
        <v>144</v>
      </c>
    </row>
    <row r="52" spans="1:24" ht="11" customHeight="1" x14ac:dyDescent="0.45">
      <c r="A52" s="1">
        <v>47</v>
      </c>
      <c r="E52" s="1" t="s">
        <v>16</v>
      </c>
      <c r="F52" s="2">
        <v>356</v>
      </c>
      <c r="G52" s="2">
        <v>410</v>
      </c>
      <c r="X52" s="4" t="s">
        <v>145</v>
      </c>
    </row>
    <row r="53" spans="1:24" ht="11" customHeight="1" x14ac:dyDescent="0.45">
      <c r="A53" s="1">
        <v>48</v>
      </c>
      <c r="E53" s="1" t="s">
        <v>5</v>
      </c>
      <c r="F53" s="2">
        <v>512</v>
      </c>
      <c r="G53" s="2">
        <v>632</v>
      </c>
      <c r="X53" s="4" t="s">
        <v>146</v>
      </c>
    </row>
    <row r="54" spans="1:24" ht="11" customHeight="1" x14ac:dyDescent="0.35">
      <c r="A54" s="1">
        <v>49</v>
      </c>
      <c r="D54" s="1" t="s">
        <v>17</v>
      </c>
      <c r="E54" s="1" t="s">
        <v>15</v>
      </c>
      <c r="F54" s="2">
        <v>155</v>
      </c>
      <c r="G54" s="2">
        <v>253</v>
      </c>
      <c r="H54" s="7">
        <f>F54/F56*100</f>
        <v>8.3738519719070776</v>
      </c>
      <c r="I54" s="7">
        <f>G54/G56*100</f>
        <v>13.947078280044101</v>
      </c>
      <c r="J54" s="7"/>
      <c r="X54" s="4" t="s">
        <v>147</v>
      </c>
    </row>
    <row r="55" spans="1:24" ht="11" customHeight="1" x14ac:dyDescent="0.45">
      <c r="A55" s="1">
        <v>50</v>
      </c>
      <c r="E55" s="1" t="s">
        <v>16</v>
      </c>
      <c r="F55" s="2">
        <v>1694</v>
      </c>
      <c r="G55" s="2">
        <v>1560</v>
      </c>
      <c r="X55" s="4" t="s">
        <v>148</v>
      </c>
    </row>
    <row r="56" spans="1:24" ht="11" customHeight="1" x14ac:dyDescent="0.45">
      <c r="A56" s="1">
        <v>51</v>
      </c>
      <c r="E56" s="1" t="s">
        <v>5</v>
      </c>
      <c r="F56" s="2">
        <v>1851</v>
      </c>
      <c r="G56" s="2">
        <v>1814</v>
      </c>
      <c r="X56" s="4" t="s">
        <v>149</v>
      </c>
    </row>
    <row r="57" spans="1:24" ht="11" customHeight="1" x14ac:dyDescent="0.35">
      <c r="A57" s="1">
        <v>52</v>
      </c>
      <c r="D57" s="1" t="s">
        <v>5</v>
      </c>
      <c r="E57" s="1" t="s">
        <v>15</v>
      </c>
      <c r="F57" s="2">
        <v>314</v>
      </c>
      <c r="G57" s="2">
        <v>471</v>
      </c>
      <c r="H57" s="7">
        <f>F57/F59*100</f>
        <v>13.254537779653862</v>
      </c>
      <c r="I57" s="7">
        <f>G57/G59*100</f>
        <v>19.287469287469289</v>
      </c>
      <c r="J57" s="7"/>
      <c r="X57" s="4" t="s">
        <v>150</v>
      </c>
    </row>
    <row r="58" spans="1:24" ht="11" customHeight="1" x14ac:dyDescent="0.45">
      <c r="A58" s="1">
        <v>53</v>
      </c>
      <c r="E58" s="1" t="s">
        <v>16</v>
      </c>
      <c r="F58" s="2">
        <v>2055</v>
      </c>
      <c r="G58" s="2">
        <v>1971</v>
      </c>
      <c r="X58" s="4" t="s">
        <v>151</v>
      </c>
    </row>
    <row r="59" spans="1:24" ht="11" customHeight="1" x14ac:dyDescent="0.45">
      <c r="A59" s="1">
        <v>54</v>
      </c>
      <c r="E59" s="1" t="s">
        <v>5</v>
      </c>
      <c r="F59" s="2">
        <v>2369</v>
      </c>
      <c r="G59" s="2">
        <v>2442</v>
      </c>
      <c r="X59" s="4" t="s">
        <v>152</v>
      </c>
    </row>
    <row r="60" spans="1:24" ht="11" customHeight="1" x14ac:dyDescent="0.35">
      <c r="A60" s="1">
        <v>55</v>
      </c>
      <c r="B60" s="1" t="s">
        <v>19</v>
      </c>
      <c r="C60" s="1" t="s">
        <v>4</v>
      </c>
      <c r="D60" s="1" t="s">
        <v>14</v>
      </c>
      <c r="E60" s="1" t="s">
        <v>15</v>
      </c>
      <c r="F60" s="2">
        <v>724</v>
      </c>
      <c r="G60" s="2">
        <v>871</v>
      </c>
      <c r="H60" s="7">
        <f>F60/F62*100</f>
        <v>37.358101135190921</v>
      </c>
      <c r="I60" s="7">
        <f>G60/G62*100</f>
        <v>37.591713422529132</v>
      </c>
      <c r="J60" s="7"/>
      <c r="X60" s="4" t="s">
        <v>153</v>
      </c>
    </row>
    <row r="61" spans="1:24" ht="11" customHeight="1" x14ac:dyDescent="0.45">
      <c r="A61" s="1">
        <v>56</v>
      </c>
      <c r="E61" s="1" t="s">
        <v>16</v>
      </c>
      <c r="F61" s="2">
        <v>1216</v>
      </c>
      <c r="G61" s="2">
        <v>1443</v>
      </c>
      <c r="X61" s="4" t="s">
        <v>154</v>
      </c>
    </row>
    <row r="62" spans="1:24" ht="11" customHeight="1" x14ac:dyDescent="0.45">
      <c r="A62" s="1">
        <v>57</v>
      </c>
      <c r="E62" s="1" t="s">
        <v>5</v>
      </c>
      <c r="F62" s="2">
        <v>1938</v>
      </c>
      <c r="G62" s="2">
        <v>2317</v>
      </c>
      <c r="X62" s="4" t="s">
        <v>155</v>
      </c>
    </row>
    <row r="63" spans="1:24" ht="11" customHeight="1" x14ac:dyDescent="0.35">
      <c r="A63" s="1">
        <v>58</v>
      </c>
      <c r="D63" s="1" t="s">
        <v>17</v>
      </c>
      <c r="E63" s="1" t="s">
        <v>15</v>
      </c>
      <c r="F63" s="2">
        <v>502</v>
      </c>
      <c r="G63" s="2">
        <v>520</v>
      </c>
      <c r="H63" s="7">
        <f>F63/F65*100</f>
        <v>11.145648312611012</v>
      </c>
      <c r="I63" s="7">
        <f>G63/G65*100</f>
        <v>18.544935805991443</v>
      </c>
      <c r="J63" s="7"/>
      <c r="X63" s="4" t="s">
        <v>156</v>
      </c>
    </row>
    <row r="64" spans="1:24" ht="11" customHeight="1" x14ac:dyDescent="0.45">
      <c r="A64" s="1">
        <v>59</v>
      </c>
      <c r="E64" s="1" t="s">
        <v>16</v>
      </c>
      <c r="F64" s="2">
        <v>4000</v>
      </c>
      <c r="G64" s="2">
        <v>2277</v>
      </c>
      <c r="X64" s="4" t="s">
        <v>157</v>
      </c>
    </row>
    <row r="65" spans="1:24" ht="11" customHeight="1" x14ac:dyDescent="0.45">
      <c r="A65" s="1">
        <v>60</v>
      </c>
      <c r="E65" s="1" t="s">
        <v>5</v>
      </c>
      <c r="F65" s="2">
        <v>4504</v>
      </c>
      <c r="G65" s="2">
        <v>2804</v>
      </c>
      <c r="X65" s="4" t="s">
        <v>158</v>
      </c>
    </row>
    <row r="66" spans="1:24" ht="11" customHeight="1" x14ac:dyDescent="0.35">
      <c r="A66" s="1">
        <v>61</v>
      </c>
      <c r="D66" s="1" t="s">
        <v>5</v>
      </c>
      <c r="E66" s="1" t="s">
        <v>15</v>
      </c>
      <c r="F66" s="2">
        <v>1222</v>
      </c>
      <c r="G66" s="2">
        <v>1394</v>
      </c>
      <c r="H66" s="7">
        <f>F66/F68*100</f>
        <v>18.975155279503106</v>
      </c>
      <c r="I66" s="7">
        <f>G66/G68*100</f>
        <v>27.237202032043768</v>
      </c>
      <c r="J66" s="7"/>
      <c r="X66" s="4" t="s">
        <v>159</v>
      </c>
    </row>
    <row r="67" spans="1:24" ht="11" customHeight="1" x14ac:dyDescent="0.45">
      <c r="A67" s="1">
        <v>62</v>
      </c>
      <c r="E67" s="1" t="s">
        <v>16</v>
      </c>
      <c r="F67" s="2">
        <v>5216</v>
      </c>
      <c r="G67" s="2">
        <v>3724</v>
      </c>
      <c r="X67" s="4" t="s">
        <v>160</v>
      </c>
    </row>
    <row r="68" spans="1:24" ht="11" customHeight="1" x14ac:dyDescent="0.45">
      <c r="A68" s="1">
        <v>63</v>
      </c>
      <c r="E68" s="1" t="s">
        <v>5</v>
      </c>
      <c r="F68" s="2">
        <v>6440</v>
      </c>
      <c r="G68" s="2">
        <v>5118</v>
      </c>
      <c r="X68" s="4" t="s">
        <v>161</v>
      </c>
    </row>
    <row r="69" spans="1:24" ht="11" customHeight="1" x14ac:dyDescent="0.35">
      <c r="A69" s="1">
        <v>64</v>
      </c>
      <c r="C69" s="1" t="s">
        <v>6</v>
      </c>
      <c r="D69" s="1" t="s">
        <v>14</v>
      </c>
      <c r="E69" s="1" t="s">
        <v>15</v>
      </c>
      <c r="F69" s="2">
        <v>773</v>
      </c>
      <c r="G69" s="2">
        <v>1433</v>
      </c>
      <c r="H69" s="7">
        <f>F69/F71*100</f>
        <v>29.347000759301444</v>
      </c>
      <c r="I69" s="7">
        <f>G69/G71*100</f>
        <v>30.936960276338514</v>
      </c>
      <c r="J69" s="7"/>
      <c r="X69" s="4" t="s">
        <v>162</v>
      </c>
    </row>
    <row r="70" spans="1:24" ht="11" customHeight="1" x14ac:dyDescent="0.45">
      <c r="A70" s="1">
        <v>65</v>
      </c>
      <c r="E70" s="1" t="s">
        <v>16</v>
      </c>
      <c r="F70" s="2">
        <v>1862</v>
      </c>
      <c r="G70" s="2">
        <v>3197</v>
      </c>
      <c r="X70" s="4" t="s">
        <v>163</v>
      </c>
    </row>
    <row r="71" spans="1:24" ht="11" customHeight="1" x14ac:dyDescent="0.45">
      <c r="A71" s="1">
        <v>66</v>
      </c>
      <c r="E71" s="1" t="s">
        <v>5</v>
      </c>
      <c r="F71" s="2">
        <v>2634</v>
      </c>
      <c r="G71" s="2">
        <v>4632</v>
      </c>
      <c r="X71" s="4" t="s">
        <v>164</v>
      </c>
    </row>
    <row r="72" spans="1:24" ht="11" customHeight="1" x14ac:dyDescent="0.35">
      <c r="A72" s="1">
        <v>67</v>
      </c>
      <c r="D72" s="1" t="s">
        <v>17</v>
      </c>
      <c r="E72" s="1" t="s">
        <v>15</v>
      </c>
      <c r="F72" s="2">
        <v>1636</v>
      </c>
      <c r="G72" s="2">
        <v>3122</v>
      </c>
      <c r="H72" s="7">
        <f>F72/F74*100</f>
        <v>10.450335356116257</v>
      </c>
      <c r="I72" s="7">
        <f>G72/G74*100</f>
        <v>17.873704700291977</v>
      </c>
      <c r="J72" s="7"/>
      <c r="X72" s="4" t="s">
        <v>165</v>
      </c>
    </row>
    <row r="73" spans="1:24" ht="11" customHeight="1" x14ac:dyDescent="0.45">
      <c r="A73" s="1">
        <v>68</v>
      </c>
      <c r="E73" s="1" t="s">
        <v>16</v>
      </c>
      <c r="F73" s="2">
        <v>14024</v>
      </c>
      <c r="G73" s="2">
        <v>14342</v>
      </c>
      <c r="X73" s="4" t="s">
        <v>166</v>
      </c>
    </row>
    <row r="74" spans="1:24" ht="11" customHeight="1" x14ac:dyDescent="0.45">
      <c r="A74" s="1">
        <v>69</v>
      </c>
      <c r="E74" s="1" t="s">
        <v>5</v>
      </c>
      <c r="F74" s="2">
        <v>15655</v>
      </c>
      <c r="G74" s="2">
        <v>17467</v>
      </c>
      <c r="X74" s="4" t="s">
        <v>167</v>
      </c>
    </row>
    <row r="75" spans="1:24" ht="11" customHeight="1" x14ac:dyDescent="0.35">
      <c r="A75" s="1">
        <v>70</v>
      </c>
      <c r="D75" s="1" t="s">
        <v>5</v>
      </c>
      <c r="E75" s="1" t="s">
        <v>15</v>
      </c>
      <c r="F75" s="2">
        <v>2408</v>
      </c>
      <c r="G75" s="2">
        <v>4560</v>
      </c>
      <c r="H75" s="7">
        <f>F75/F77*100</f>
        <v>13.16566429743029</v>
      </c>
      <c r="I75" s="7">
        <f>G75/G77*100</f>
        <v>20.629750271444085</v>
      </c>
      <c r="J75" s="7"/>
      <c r="X75" s="4" t="s">
        <v>168</v>
      </c>
    </row>
    <row r="76" spans="1:24" ht="11" customHeight="1" x14ac:dyDescent="0.45">
      <c r="A76" s="1">
        <v>71</v>
      </c>
      <c r="E76" s="1" t="s">
        <v>16</v>
      </c>
      <c r="F76" s="2">
        <v>15882</v>
      </c>
      <c r="G76" s="2">
        <v>17537</v>
      </c>
      <c r="X76" s="4" t="s">
        <v>169</v>
      </c>
    </row>
    <row r="77" spans="1:24" ht="11" customHeight="1" x14ac:dyDescent="0.45">
      <c r="A77" s="1">
        <v>72</v>
      </c>
      <c r="E77" s="1" t="s">
        <v>5</v>
      </c>
      <c r="F77" s="2">
        <v>18290</v>
      </c>
      <c r="G77" s="2">
        <v>22104</v>
      </c>
      <c r="X77" s="4" t="s">
        <v>170</v>
      </c>
    </row>
    <row r="78" spans="1:24" ht="11" customHeight="1" x14ac:dyDescent="0.35">
      <c r="A78" s="1">
        <v>73</v>
      </c>
      <c r="C78" s="1" t="s">
        <v>5</v>
      </c>
      <c r="D78" s="1" t="s">
        <v>14</v>
      </c>
      <c r="E78" s="1" t="s">
        <v>15</v>
      </c>
      <c r="F78" s="2">
        <v>1495</v>
      </c>
      <c r="G78" s="2">
        <v>2304</v>
      </c>
      <c r="H78" s="7">
        <f>F78/F80*100</f>
        <v>32.684739833843466</v>
      </c>
      <c r="I78" s="7">
        <f>G78/G80*100</f>
        <v>33.13201035375323</v>
      </c>
      <c r="J78" s="7"/>
      <c r="X78" s="4" t="s">
        <v>171</v>
      </c>
    </row>
    <row r="79" spans="1:24" ht="11" customHeight="1" x14ac:dyDescent="0.45">
      <c r="A79" s="1">
        <v>74</v>
      </c>
      <c r="E79" s="1" t="s">
        <v>16</v>
      </c>
      <c r="F79" s="2">
        <v>3082</v>
      </c>
      <c r="G79" s="2">
        <v>4643</v>
      </c>
      <c r="X79" s="4" t="s">
        <v>172</v>
      </c>
    </row>
    <row r="80" spans="1:24" ht="11" customHeight="1" x14ac:dyDescent="0.45">
      <c r="A80" s="1">
        <v>75</v>
      </c>
      <c r="E80" s="1" t="s">
        <v>5</v>
      </c>
      <c r="F80" s="2">
        <v>4574</v>
      </c>
      <c r="G80" s="2">
        <v>6954</v>
      </c>
      <c r="X80" s="4" t="s">
        <v>173</v>
      </c>
    </row>
    <row r="81" spans="1:24" ht="11" customHeight="1" x14ac:dyDescent="0.35">
      <c r="A81" s="1">
        <v>76</v>
      </c>
      <c r="D81" s="1" t="s">
        <v>17</v>
      </c>
      <c r="E81" s="1" t="s">
        <v>15</v>
      </c>
      <c r="F81" s="2">
        <v>2134</v>
      </c>
      <c r="G81" s="2">
        <v>3646</v>
      </c>
      <c r="H81" s="7">
        <f>F81/F83*100</f>
        <v>10.586892890807164</v>
      </c>
      <c r="I81" s="7">
        <f>G81/G83*100</f>
        <v>17.983624346453585</v>
      </c>
      <c r="J81" s="7"/>
      <c r="X81" s="4" t="s">
        <v>174</v>
      </c>
    </row>
    <row r="82" spans="1:24" ht="11" customHeight="1" x14ac:dyDescent="0.45">
      <c r="A82" s="1">
        <v>77</v>
      </c>
      <c r="E82" s="1" t="s">
        <v>16</v>
      </c>
      <c r="F82" s="2">
        <v>18025</v>
      </c>
      <c r="G82" s="2">
        <v>16620</v>
      </c>
      <c r="X82" s="4" t="s">
        <v>175</v>
      </c>
    </row>
    <row r="83" spans="1:24" ht="11" customHeight="1" x14ac:dyDescent="0.45">
      <c r="A83" s="1">
        <v>78</v>
      </c>
      <c r="E83" s="1" t="s">
        <v>5</v>
      </c>
      <c r="F83" s="2">
        <v>20157</v>
      </c>
      <c r="G83" s="2">
        <v>20274</v>
      </c>
      <c r="X83" s="4" t="s">
        <v>0</v>
      </c>
    </row>
    <row r="84" spans="1:24" ht="11" customHeight="1" x14ac:dyDescent="0.35">
      <c r="A84" s="1">
        <v>79</v>
      </c>
      <c r="D84" s="1" t="s">
        <v>5</v>
      </c>
      <c r="E84" s="1" t="s">
        <v>15</v>
      </c>
      <c r="F84" s="2">
        <v>3631</v>
      </c>
      <c r="G84" s="2">
        <v>5957</v>
      </c>
      <c r="H84" s="7">
        <f>F84/F86*100</f>
        <v>14.683165514173643</v>
      </c>
      <c r="I84" s="7">
        <f>G84/G86*100</f>
        <v>21.883035779883915</v>
      </c>
      <c r="J84" s="7"/>
    </row>
    <row r="85" spans="1:24" ht="11" customHeight="1" x14ac:dyDescent="0.45">
      <c r="A85" s="1">
        <v>80</v>
      </c>
      <c r="E85" s="1" t="s">
        <v>16</v>
      </c>
      <c r="F85" s="2">
        <v>21098</v>
      </c>
      <c r="G85" s="2">
        <v>21264</v>
      </c>
    </row>
    <row r="86" spans="1:24" ht="11" customHeight="1" x14ac:dyDescent="0.45">
      <c r="A86" s="1">
        <v>81</v>
      </c>
      <c r="E86" s="1" t="s">
        <v>5</v>
      </c>
      <c r="F86" s="2">
        <v>24729</v>
      </c>
      <c r="G86" s="2">
        <v>27222</v>
      </c>
    </row>
    <row r="87" spans="1:24" ht="11" customHeight="1" x14ac:dyDescent="0.35">
      <c r="A87" s="1">
        <v>82</v>
      </c>
      <c r="B87" s="1" t="s">
        <v>20</v>
      </c>
      <c r="C87" s="1" t="s">
        <v>4</v>
      </c>
      <c r="D87" s="1" t="s">
        <v>14</v>
      </c>
      <c r="E87" s="1" t="s">
        <v>15</v>
      </c>
      <c r="F87" s="2">
        <v>388</v>
      </c>
      <c r="G87" s="2">
        <v>361</v>
      </c>
      <c r="H87" s="7">
        <f>F87/F89*100</f>
        <v>34.860736747529202</v>
      </c>
      <c r="I87" s="7">
        <f>G87/G89*100</f>
        <v>27.662835249042146</v>
      </c>
      <c r="J87" s="7"/>
    </row>
    <row r="88" spans="1:24" ht="11" customHeight="1" x14ac:dyDescent="0.45">
      <c r="A88" s="1">
        <v>83</v>
      </c>
      <c r="E88" s="1" t="s">
        <v>16</v>
      </c>
      <c r="F88" s="2">
        <v>728</v>
      </c>
      <c r="G88" s="2">
        <v>945</v>
      </c>
    </row>
    <row r="89" spans="1:24" ht="11" customHeight="1" x14ac:dyDescent="0.45">
      <c r="A89" s="1">
        <v>84</v>
      </c>
      <c r="E89" s="1" t="s">
        <v>5</v>
      </c>
      <c r="F89" s="2">
        <v>1113</v>
      </c>
      <c r="G89" s="2">
        <v>1305</v>
      </c>
    </row>
    <row r="90" spans="1:24" ht="11" customHeight="1" x14ac:dyDescent="0.35">
      <c r="A90" s="1">
        <v>85</v>
      </c>
      <c r="D90" s="1" t="s">
        <v>17</v>
      </c>
      <c r="E90" s="1" t="s">
        <v>15</v>
      </c>
      <c r="F90" s="2">
        <v>207</v>
      </c>
      <c r="G90" s="2">
        <v>182</v>
      </c>
      <c r="H90" s="7">
        <f>F90/F92*100</f>
        <v>7.9953650057937438</v>
      </c>
      <c r="I90" s="7">
        <f>G90/G92*100</f>
        <v>12.380952380952381</v>
      </c>
      <c r="J90" s="7"/>
    </row>
    <row r="91" spans="1:24" ht="11" customHeight="1" x14ac:dyDescent="0.45">
      <c r="A91" s="1">
        <v>86</v>
      </c>
      <c r="E91" s="1" t="s">
        <v>16</v>
      </c>
      <c r="F91" s="2">
        <v>2385</v>
      </c>
      <c r="G91" s="2">
        <v>1291</v>
      </c>
    </row>
    <row r="92" spans="1:24" ht="11" customHeight="1" x14ac:dyDescent="0.45">
      <c r="A92" s="1">
        <v>87</v>
      </c>
      <c r="E92" s="1" t="s">
        <v>5</v>
      </c>
      <c r="F92" s="2">
        <v>2589</v>
      </c>
      <c r="G92" s="2">
        <v>1470</v>
      </c>
    </row>
    <row r="93" spans="1:24" ht="11" customHeight="1" x14ac:dyDescent="0.35">
      <c r="A93" s="1">
        <v>88</v>
      </c>
      <c r="D93" s="1" t="s">
        <v>5</v>
      </c>
      <c r="E93" s="1" t="s">
        <v>15</v>
      </c>
      <c r="F93" s="2">
        <v>590</v>
      </c>
      <c r="G93" s="2">
        <v>541</v>
      </c>
      <c r="H93" s="7">
        <f>F93/F95*100</f>
        <v>15.950256826169234</v>
      </c>
      <c r="I93" s="7">
        <f>G93/G95*100</f>
        <v>19.453434016540815</v>
      </c>
      <c r="J93" s="7"/>
    </row>
    <row r="94" spans="1:24" ht="11" customHeight="1" x14ac:dyDescent="0.45">
      <c r="A94" s="1">
        <v>89</v>
      </c>
      <c r="E94" s="1" t="s">
        <v>16</v>
      </c>
      <c r="F94" s="2">
        <v>3109</v>
      </c>
      <c r="G94" s="2">
        <v>2237</v>
      </c>
    </row>
    <row r="95" spans="1:24" ht="11" customHeight="1" x14ac:dyDescent="0.45">
      <c r="A95" s="1">
        <v>90</v>
      </c>
      <c r="E95" s="1" t="s">
        <v>5</v>
      </c>
      <c r="F95" s="2">
        <v>3699</v>
      </c>
      <c r="G95" s="2">
        <v>2781</v>
      </c>
    </row>
    <row r="96" spans="1:24" ht="11" customHeight="1" x14ac:dyDescent="0.35">
      <c r="A96" s="1">
        <v>91</v>
      </c>
      <c r="C96" s="1" t="s">
        <v>6</v>
      </c>
      <c r="D96" s="1" t="s">
        <v>14</v>
      </c>
      <c r="E96" s="1" t="s">
        <v>15</v>
      </c>
      <c r="F96" s="2">
        <v>691</v>
      </c>
      <c r="G96" s="2">
        <v>1087</v>
      </c>
      <c r="H96" s="7">
        <f>F96/F98*100</f>
        <v>21.327160493827162</v>
      </c>
      <c r="I96" s="7">
        <f>G96/G98*100</f>
        <v>19.695597028447182</v>
      </c>
      <c r="J96" s="7"/>
    </row>
    <row r="97" spans="1:10" ht="11" customHeight="1" x14ac:dyDescent="0.45">
      <c r="A97" s="1">
        <v>92</v>
      </c>
      <c r="E97" s="1" t="s">
        <v>16</v>
      </c>
      <c r="F97" s="2">
        <v>2553</v>
      </c>
      <c r="G97" s="2">
        <v>4435</v>
      </c>
    </row>
    <row r="98" spans="1:10" ht="11" customHeight="1" x14ac:dyDescent="0.45">
      <c r="A98" s="1">
        <v>93</v>
      </c>
      <c r="E98" s="1" t="s">
        <v>5</v>
      </c>
      <c r="F98" s="2">
        <v>3240</v>
      </c>
      <c r="G98" s="2">
        <v>5519</v>
      </c>
    </row>
    <row r="99" spans="1:10" ht="11" customHeight="1" x14ac:dyDescent="0.35">
      <c r="A99" s="1">
        <v>94</v>
      </c>
      <c r="D99" s="1" t="s">
        <v>17</v>
      </c>
      <c r="E99" s="1" t="s">
        <v>15</v>
      </c>
      <c r="F99" s="2">
        <v>1600</v>
      </c>
      <c r="G99" s="2">
        <v>2929</v>
      </c>
      <c r="H99" s="7">
        <f>F99/F101*100</f>
        <v>6.9982067095306828</v>
      </c>
      <c r="I99" s="7">
        <f>G99/G101*100</f>
        <v>12.297422117726089</v>
      </c>
      <c r="J99" s="7"/>
    </row>
    <row r="100" spans="1:10" ht="11" customHeight="1" x14ac:dyDescent="0.45">
      <c r="A100" s="1">
        <v>95</v>
      </c>
      <c r="E100" s="1" t="s">
        <v>16</v>
      </c>
      <c r="F100" s="2">
        <v>21256</v>
      </c>
      <c r="G100" s="2">
        <v>20889</v>
      </c>
    </row>
    <row r="101" spans="1:10" ht="11" customHeight="1" x14ac:dyDescent="0.45">
      <c r="A101" s="1">
        <v>96</v>
      </c>
      <c r="E101" s="1" t="s">
        <v>5</v>
      </c>
      <c r="F101" s="2">
        <v>22863</v>
      </c>
      <c r="G101" s="2">
        <v>23818</v>
      </c>
    </row>
    <row r="102" spans="1:10" ht="11" customHeight="1" x14ac:dyDescent="0.35">
      <c r="A102" s="1">
        <v>97</v>
      </c>
      <c r="D102" s="1" t="s">
        <v>5</v>
      </c>
      <c r="E102" s="1" t="s">
        <v>15</v>
      </c>
      <c r="F102" s="2">
        <v>2291</v>
      </c>
      <c r="G102" s="2">
        <v>4020</v>
      </c>
      <c r="H102" s="7">
        <f>F102/F104*100</f>
        <v>8.777105202666462</v>
      </c>
      <c r="I102" s="7">
        <f>G102/G104*100</f>
        <v>13.701431492842536</v>
      </c>
      <c r="J102" s="7"/>
    </row>
    <row r="103" spans="1:10" ht="11" customHeight="1" x14ac:dyDescent="0.45">
      <c r="A103" s="1">
        <v>98</v>
      </c>
      <c r="E103" s="1" t="s">
        <v>16</v>
      </c>
      <c r="F103" s="2">
        <v>23810</v>
      </c>
      <c r="G103" s="2">
        <v>25324</v>
      </c>
    </row>
    <row r="104" spans="1:10" ht="11" customHeight="1" x14ac:dyDescent="0.45">
      <c r="A104" s="1">
        <v>99</v>
      </c>
      <c r="E104" s="1" t="s">
        <v>5</v>
      </c>
      <c r="F104" s="2">
        <v>26102</v>
      </c>
      <c r="G104" s="2">
        <v>29340</v>
      </c>
    </row>
    <row r="105" spans="1:10" ht="11" customHeight="1" x14ac:dyDescent="0.35">
      <c r="A105" s="1">
        <v>100</v>
      </c>
      <c r="C105" s="1" t="s">
        <v>5</v>
      </c>
      <c r="D105" s="1" t="s">
        <v>14</v>
      </c>
      <c r="E105" s="1" t="s">
        <v>15</v>
      </c>
      <c r="F105" s="2">
        <v>1077</v>
      </c>
      <c r="G105" s="2">
        <v>1442</v>
      </c>
      <c r="H105" s="7">
        <f>F105/F107*100</f>
        <v>24.747242647058822</v>
      </c>
      <c r="I105" s="7">
        <f>G105/G107*100</f>
        <v>21.143695014662754</v>
      </c>
      <c r="J105" s="7"/>
    </row>
    <row r="106" spans="1:10" ht="11" customHeight="1" x14ac:dyDescent="0.45">
      <c r="A106" s="1">
        <v>101</v>
      </c>
      <c r="E106" s="1" t="s">
        <v>16</v>
      </c>
      <c r="F106" s="2">
        <v>3274</v>
      </c>
      <c r="G106" s="2">
        <v>5377</v>
      </c>
    </row>
    <row r="107" spans="1:10" ht="11" customHeight="1" x14ac:dyDescent="0.45">
      <c r="A107" s="1">
        <v>102</v>
      </c>
      <c r="E107" s="1" t="s">
        <v>5</v>
      </c>
      <c r="F107" s="2">
        <v>4352</v>
      </c>
      <c r="G107" s="2">
        <v>6820</v>
      </c>
    </row>
    <row r="108" spans="1:10" ht="11" customHeight="1" x14ac:dyDescent="0.35">
      <c r="A108" s="1">
        <v>103</v>
      </c>
      <c r="D108" s="1" t="s">
        <v>17</v>
      </c>
      <c r="E108" s="1" t="s">
        <v>15</v>
      </c>
      <c r="F108" s="2">
        <v>1805</v>
      </c>
      <c r="G108" s="2">
        <v>3114</v>
      </c>
      <c r="H108" s="7">
        <f>F108/F110*100</f>
        <v>7.0920592511099763</v>
      </c>
      <c r="I108" s="7">
        <f>G108/G110*100</f>
        <v>12.311706796346815</v>
      </c>
      <c r="J108" s="7"/>
    </row>
    <row r="109" spans="1:10" ht="11" customHeight="1" x14ac:dyDescent="0.45">
      <c r="A109" s="1">
        <v>104</v>
      </c>
      <c r="E109" s="1" t="s">
        <v>16</v>
      </c>
      <c r="F109" s="2">
        <v>23642</v>
      </c>
      <c r="G109" s="2">
        <v>22176</v>
      </c>
    </row>
    <row r="110" spans="1:10" ht="11" customHeight="1" x14ac:dyDescent="0.45">
      <c r="A110" s="1">
        <v>105</v>
      </c>
      <c r="E110" s="1" t="s">
        <v>5</v>
      </c>
      <c r="F110" s="2">
        <v>25451</v>
      </c>
      <c r="G110" s="2">
        <v>25293</v>
      </c>
    </row>
    <row r="111" spans="1:10" ht="11" customHeight="1" x14ac:dyDescent="0.35">
      <c r="A111" s="1">
        <v>106</v>
      </c>
      <c r="D111" s="1" t="s">
        <v>5</v>
      </c>
      <c r="E111" s="1" t="s">
        <v>15</v>
      </c>
      <c r="F111" s="2">
        <v>2886</v>
      </c>
      <c r="G111" s="2">
        <v>4562</v>
      </c>
      <c r="H111" s="7">
        <f>F111/F113*100</f>
        <v>9.6842387839334254</v>
      </c>
      <c r="I111" s="7">
        <f>G111/G113*100</f>
        <v>14.20431547155712</v>
      </c>
      <c r="J111" s="7"/>
    </row>
    <row r="112" spans="1:10" ht="11" customHeight="1" x14ac:dyDescent="0.45">
      <c r="A112" s="1">
        <v>107</v>
      </c>
      <c r="E112" s="1" t="s">
        <v>16</v>
      </c>
      <c r="F112" s="2">
        <v>26921</v>
      </c>
      <c r="G112" s="2">
        <v>27557</v>
      </c>
    </row>
    <row r="113" spans="1:10" ht="11" customHeight="1" x14ac:dyDescent="0.45">
      <c r="A113" s="1">
        <v>108</v>
      </c>
      <c r="E113" s="1" t="s">
        <v>5</v>
      </c>
      <c r="F113" s="2">
        <v>29801</v>
      </c>
      <c r="G113" s="2">
        <v>32117</v>
      </c>
    </row>
    <row r="114" spans="1:10" ht="11" customHeight="1" x14ac:dyDescent="0.35">
      <c r="A114" s="1">
        <v>109</v>
      </c>
      <c r="B114" s="1" t="s">
        <v>21</v>
      </c>
      <c r="C114" s="1" t="s">
        <v>4</v>
      </c>
      <c r="D114" s="1" t="s">
        <v>14</v>
      </c>
      <c r="E114" s="1" t="s">
        <v>15</v>
      </c>
      <c r="F114" s="2">
        <v>249</v>
      </c>
      <c r="G114" s="2">
        <v>276</v>
      </c>
      <c r="H114" s="7">
        <f>F114/F116*100</f>
        <v>30.29197080291971</v>
      </c>
      <c r="I114" s="7">
        <f>G114/G116*100</f>
        <v>31.907514450867051</v>
      </c>
      <c r="J114" s="7"/>
    </row>
    <row r="115" spans="1:10" ht="11" customHeight="1" x14ac:dyDescent="0.45">
      <c r="A115" s="1">
        <v>110</v>
      </c>
      <c r="E115" s="1" t="s">
        <v>16</v>
      </c>
      <c r="F115" s="2">
        <v>574</v>
      </c>
      <c r="G115" s="2">
        <v>588</v>
      </c>
    </row>
    <row r="116" spans="1:10" ht="11" customHeight="1" x14ac:dyDescent="0.45">
      <c r="A116" s="1">
        <v>111</v>
      </c>
      <c r="E116" s="1" t="s">
        <v>5</v>
      </c>
      <c r="F116" s="2">
        <v>822</v>
      </c>
      <c r="G116" s="2">
        <v>865</v>
      </c>
    </row>
    <row r="117" spans="1:10" ht="11" customHeight="1" x14ac:dyDescent="0.35">
      <c r="A117" s="1">
        <v>112</v>
      </c>
      <c r="D117" s="1" t="s">
        <v>17</v>
      </c>
      <c r="E117" s="1" t="s">
        <v>15</v>
      </c>
      <c r="F117" s="2">
        <v>173</v>
      </c>
      <c r="G117" s="2">
        <v>164</v>
      </c>
      <c r="H117" s="7">
        <f>F117/F119*100</f>
        <v>9.6540178571428577</v>
      </c>
      <c r="I117" s="7">
        <f>G117/G119*100</f>
        <v>14.734950584007187</v>
      </c>
      <c r="J117" s="7"/>
    </row>
    <row r="118" spans="1:10" ht="11" customHeight="1" x14ac:dyDescent="0.45">
      <c r="A118" s="1">
        <v>113</v>
      </c>
      <c r="E118" s="1" t="s">
        <v>16</v>
      </c>
      <c r="F118" s="2">
        <v>1616</v>
      </c>
      <c r="G118" s="2">
        <v>949</v>
      </c>
    </row>
    <row r="119" spans="1:10" ht="11" customHeight="1" x14ac:dyDescent="0.45">
      <c r="A119" s="1">
        <v>114</v>
      </c>
      <c r="E119" s="1" t="s">
        <v>5</v>
      </c>
      <c r="F119" s="2">
        <v>1792</v>
      </c>
      <c r="G119" s="2">
        <v>1113</v>
      </c>
    </row>
    <row r="120" spans="1:10" ht="11" customHeight="1" x14ac:dyDescent="0.35">
      <c r="A120" s="1">
        <v>115</v>
      </c>
      <c r="D120" s="1" t="s">
        <v>5</v>
      </c>
      <c r="E120" s="1" t="s">
        <v>15</v>
      </c>
      <c r="F120" s="2">
        <v>425</v>
      </c>
      <c r="G120" s="2">
        <v>443</v>
      </c>
      <c r="H120" s="7">
        <f>F120/F122*100</f>
        <v>16.258607498087223</v>
      </c>
      <c r="I120" s="7">
        <f>G120/G122*100</f>
        <v>22.407688416793121</v>
      </c>
      <c r="J120" s="7"/>
    </row>
    <row r="121" spans="1:10" ht="11" customHeight="1" x14ac:dyDescent="0.45">
      <c r="A121" s="1">
        <v>116</v>
      </c>
      <c r="E121" s="1" t="s">
        <v>16</v>
      </c>
      <c r="F121" s="2">
        <v>2190</v>
      </c>
      <c r="G121" s="2">
        <v>1533</v>
      </c>
    </row>
    <row r="122" spans="1:10" ht="11" customHeight="1" x14ac:dyDescent="0.45">
      <c r="A122" s="1">
        <v>117</v>
      </c>
      <c r="E122" s="1" t="s">
        <v>5</v>
      </c>
      <c r="F122" s="2">
        <v>2614</v>
      </c>
      <c r="G122" s="2">
        <v>1977</v>
      </c>
    </row>
    <row r="123" spans="1:10" ht="11" customHeight="1" x14ac:dyDescent="0.35">
      <c r="A123" s="1">
        <v>118</v>
      </c>
      <c r="C123" s="1" t="s">
        <v>6</v>
      </c>
      <c r="D123" s="1" t="s">
        <v>14</v>
      </c>
      <c r="E123" s="1" t="s">
        <v>15</v>
      </c>
      <c r="F123" s="2">
        <v>269</v>
      </c>
      <c r="G123" s="2">
        <v>474</v>
      </c>
      <c r="H123" s="7">
        <f>F123/F125*100</f>
        <v>23.189655172413794</v>
      </c>
      <c r="I123" s="7">
        <f>G123/G125*100</f>
        <v>26.115702479338843</v>
      </c>
      <c r="J123" s="7"/>
    </row>
    <row r="124" spans="1:10" ht="11" customHeight="1" x14ac:dyDescent="0.45">
      <c r="A124" s="1">
        <v>119</v>
      </c>
      <c r="E124" s="1" t="s">
        <v>16</v>
      </c>
      <c r="F124" s="2">
        <v>892</v>
      </c>
      <c r="G124" s="2">
        <v>1336</v>
      </c>
    </row>
    <row r="125" spans="1:10" ht="11" customHeight="1" x14ac:dyDescent="0.45">
      <c r="A125" s="1">
        <v>120</v>
      </c>
      <c r="E125" s="1" t="s">
        <v>5</v>
      </c>
      <c r="F125" s="2">
        <v>1160</v>
      </c>
      <c r="G125" s="2">
        <v>1815</v>
      </c>
    </row>
    <row r="126" spans="1:10" ht="11" customHeight="1" x14ac:dyDescent="0.35">
      <c r="A126" s="1">
        <v>121</v>
      </c>
      <c r="D126" s="1" t="s">
        <v>17</v>
      </c>
      <c r="E126" s="1" t="s">
        <v>15</v>
      </c>
      <c r="F126" s="2">
        <v>327</v>
      </c>
      <c r="G126" s="2">
        <v>701</v>
      </c>
      <c r="H126" s="7">
        <f>F126/F128*100</f>
        <v>7.426754485578015</v>
      </c>
      <c r="I126" s="7">
        <f>G126/G128*100</f>
        <v>13.261445327279606</v>
      </c>
      <c r="J126" s="7"/>
    </row>
    <row r="127" spans="1:10" ht="11" customHeight="1" x14ac:dyDescent="0.45">
      <c r="A127" s="1">
        <v>122</v>
      </c>
      <c r="E127" s="1" t="s">
        <v>16</v>
      </c>
      <c r="F127" s="2">
        <v>4080</v>
      </c>
      <c r="G127" s="2">
        <v>4587</v>
      </c>
    </row>
    <row r="128" spans="1:10" ht="11" customHeight="1" x14ac:dyDescent="0.45">
      <c r="A128" s="1">
        <v>123</v>
      </c>
      <c r="E128" s="1" t="s">
        <v>5</v>
      </c>
      <c r="F128" s="2">
        <v>4403</v>
      </c>
      <c r="G128" s="2">
        <v>5286</v>
      </c>
    </row>
    <row r="129" spans="1:10" ht="11" customHeight="1" x14ac:dyDescent="0.35">
      <c r="A129" s="1">
        <v>124</v>
      </c>
      <c r="D129" s="1" t="s">
        <v>5</v>
      </c>
      <c r="E129" s="1" t="s">
        <v>15</v>
      </c>
      <c r="F129" s="2">
        <v>592</v>
      </c>
      <c r="G129" s="2">
        <v>1178</v>
      </c>
      <c r="H129" s="7">
        <f>F129/F131*100</f>
        <v>10.637915543575922</v>
      </c>
      <c r="I129" s="7">
        <f>G129/G131*100</f>
        <v>16.584541742925524</v>
      </c>
      <c r="J129" s="7"/>
    </row>
    <row r="130" spans="1:10" ht="11" customHeight="1" x14ac:dyDescent="0.45">
      <c r="A130" s="1">
        <v>125</v>
      </c>
      <c r="E130" s="1" t="s">
        <v>16</v>
      </c>
      <c r="F130" s="2">
        <v>4976</v>
      </c>
      <c r="G130" s="2">
        <v>5921</v>
      </c>
    </row>
    <row r="131" spans="1:10" ht="11" customHeight="1" x14ac:dyDescent="0.45">
      <c r="A131" s="1">
        <v>126</v>
      </c>
      <c r="E131" s="1" t="s">
        <v>5</v>
      </c>
      <c r="F131" s="2">
        <v>5565</v>
      </c>
      <c r="G131" s="2">
        <v>7103</v>
      </c>
    </row>
    <row r="132" spans="1:10" ht="11" customHeight="1" x14ac:dyDescent="0.35">
      <c r="A132" s="1">
        <v>127</v>
      </c>
      <c r="C132" s="1" t="s">
        <v>5</v>
      </c>
      <c r="D132" s="1" t="s">
        <v>14</v>
      </c>
      <c r="E132" s="1" t="s">
        <v>15</v>
      </c>
      <c r="F132" s="2">
        <v>520</v>
      </c>
      <c r="G132" s="2">
        <v>755</v>
      </c>
      <c r="H132" s="7">
        <f>F132/F134*100</f>
        <v>26.222894604135149</v>
      </c>
      <c r="I132" s="7">
        <f>G132/G134*100</f>
        <v>28.203212551363464</v>
      </c>
      <c r="J132" s="7"/>
    </row>
    <row r="133" spans="1:10" ht="11" customHeight="1" x14ac:dyDescent="0.45">
      <c r="A133" s="1">
        <v>128</v>
      </c>
      <c r="E133" s="1" t="s">
        <v>16</v>
      </c>
      <c r="F133" s="2">
        <v>1468</v>
      </c>
      <c r="G133" s="2">
        <v>1918</v>
      </c>
    </row>
    <row r="134" spans="1:10" ht="11" customHeight="1" x14ac:dyDescent="0.45">
      <c r="A134" s="1">
        <v>129</v>
      </c>
      <c r="E134" s="1" t="s">
        <v>5</v>
      </c>
      <c r="F134" s="2">
        <v>1983</v>
      </c>
      <c r="G134" s="2">
        <v>2677</v>
      </c>
    </row>
    <row r="135" spans="1:10" ht="11" customHeight="1" x14ac:dyDescent="0.35">
      <c r="A135" s="1">
        <v>130</v>
      </c>
      <c r="D135" s="1" t="s">
        <v>17</v>
      </c>
      <c r="E135" s="1" t="s">
        <v>15</v>
      </c>
      <c r="F135" s="2">
        <v>497</v>
      </c>
      <c r="G135" s="2">
        <v>867</v>
      </c>
      <c r="H135" s="7">
        <f>F135/F137*100</f>
        <v>8.0264857881136944</v>
      </c>
      <c r="I135" s="7">
        <f>G135/G137*100</f>
        <v>13.548992030004689</v>
      </c>
      <c r="J135" s="7"/>
    </row>
    <row r="136" spans="1:10" ht="11" customHeight="1" x14ac:dyDescent="0.45">
      <c r="A136" s="1">
        <v>131</v>
      </c>
      <c r="E136" s="1" t="s">
        <v>16</v>
      </c>
      <c r="F136" s="2">
        <v>5696</v>
      </c>
      <c r="G136" s="2">
        <v>5536</v>
      </c>
    </row>
    <row r="137" spans="1:10" ht="11" customHeight="1" x14ac:dyDescent="0.45">
      <c r="A137" s="1">
        <v>132</v>
      </c>
      <c r="E137" s="1" t="s">
        <v>5</v>
      </c>
      <c r="F137" s="2">
        <v>6192</v>
      </c>
      <c r="G137" s="2">
        <v>6399</v>
      </c>
    </row>
    <row r="138" spans="1:10" ht="11" customHeight="1" x14ac:dyDescent="0.35">
      <c r="A138" s="1">
        <v>133</v>
      </c>
      <c r="D138" s="1" t="s">
        <v>5</v>
      </c>
      <c r="E138" s="1" t="s">
        <v>15</v>
      </c>
      <c r="F138" s="2">
        <v>1016</v>
      </c>
      <c r="G138" s="2">
        <v>1621</v>
      </c>
      <c r="H138" s="7">
        <f>F138/F140*100</f>
        <v>12.426614481409</v>
      </c>
      <c r="I138" s="7">
        <f>G138/G140*100</f>
        <v>17.856356025556288</v>
      </c>
      <c r="J138" s="7"/>
    </row>
    <row r="139" spans="1:10" ht="11" customHeight="1" x14ac:dyDescent="0.45">
      <c r="A139" s="1">
        <v>134</v>
      </c>
      <c r="E139" s="1" t="s">
        <v>16</v>
      </c>
      <c r="F139" s="2">
        <v>7162</v>
      </c>
      <c r="G139" s="2">
        <v>7458</v>
      </c>
    </row>
    <row r="140" spans="1:10" ht="11" customHeight="1" x14ac:dyDescent="0.45">
      <c r="A140" s="1">
        <v>135</v>
      </c>
      <c r="E140" s="1" t="s">
        <v>5</v>
      </c>
      <c r="F140" s="2">
        <v>8176</v>
      </c>
      <c r="G140" s="2">
        <v>9078</v>
      </c>
    </row>
    <row r="141" spans="1:10" ht="11" customHeight="1" x14ac:dyDescent="0.35">
      <c r="A141" s="1">
        <v>136</v>
      </c>
      <c r="B141" s="1" t="s">
        <v>22</v>
      </c>
      <c r="C141" s="1" t="s">
        <v>4</v>
      </c>
      <c r="D141" s="1" t="s">
        <v>14</v>
      </c>
      <c r="E141" s="1" t="s">
        <v>15</v>
      </c>
      <c r="F141" s="2">
        <v>269</v>
      </c>
      <c r="G141" s="2">
        <v>385</v>
      </c>
      <c r="H141" s="7">
        <f>F141/F143*100</f>
        <v>29.112554112554111</v>
      </c>
      <c r="I141" s="7">
        <f>G141/G143*100</f>
        <v>33.304498269896193</v>
      </c>
      <c r="J141" s="7"/>
    </row>
    <row r="142" spans="1:10" ht="11" customHeight="1" x14ac:dyDescent="0.45">
      <c r="A142" s="1">
        <v>137</v>
      </c>
      <c r="E142" s="1" t="s">
        <v>16</v>
      </c>
      <c r="F142" s="2">
        <v>655</v>
      </c>
      <c r="G142" s="2">
        <v>773</v>
      </c>
    </row>
    <row r="143" spans="1:10" ht="11" customHeight="1" x14ac:dyDescent="0.45">
      <c r="A143" s="1">
        <v>138</v>
      </c>
      <c r="E143" s="1" t="s">
        <v>5</v>
      </c>
      <c r="F143" s="2">
        <v>924</v>
      </c>
      <c r="G143" s="2">
        <v>1156</v>
      </c>
    </row>
    <row r="144" spans="1:10" ht="11" customHeight="1" x14ac:dyDescent="0.35">
      <c r="A144" s="1">
        <v>139</v>
      </c>
      <c r="D144" s="1" t="s">
        <v>17</v>
      </c>
      <c r="E144" s="1" t="s">
        <v>15</v>
      </c>
      <c r="F144" s="2">
        <v>262</v>
      </c>
      <c r="G144" s="2">
        <v>272</v>
      </c>
      <c r="H144" s="7">
        <f>F144/F146*100</f>
        <v>8.0914144533662764</v>
      </c>
      <c r="I144" s="7">
        <f>G144/G146*100</f>
        <v>15.246636771300448</v>
      </c>
      <c r="J144" s="7"/>
    </row>
    <row r="145" spans="1:10" ht="11" customHeight="1" x14ac:dyDescent="0.45">
      <c r="A145" s="1">
        <v>140</v>
      </c>
      <c r="E145" s="1" t="s">
        <v>16</v>
      </c>
      <c r="F145" s="2">
        <v>2976</v>
      </c>
      <c r="G145" s="2">
        <v>1513</v>
      </c>
    </row>
    <row r="146" spans="1:10" ht="11" customHeight="1" x14ac:dyDescent="0.45">
      <c r="A146" s="1">
        <v>141</v>
      </c>
      <c r="E146" s="1" t="s">
        <v>5</v>
      </c>
      <c r="F146" s="2">
        <v>3238</v>
      </c>
      <c r="G146" s="2">
        <v>1784</v>
      </c>
    </row>
    <row r="147" spans="1:10" ht="11" customHeight="1" x14ac:dyDescent="0.35">
      <c r="A147" s="1">
        <v>142</v>
      </c>
      <c r="D147" s="1" t="s">
        <v>5</v>
      </c>
      <c r="E147" s="1" t="s">
        <v>15</v>
      </c>
      <c r="F147" s="2">
        <v>529</v>
      </c>
      <c r="G147" s="2">
        <v>655</v>
      </c>
      <c r="H147" s="7">
        <f>F147/F149*100</f>
        <v>12.707182320441991</v>
      </c>
      <c r="I147" s="7">
        <f>G147/G149*100</f>
        <v>22.301668369084098</v>
      </c>
      <c r="J147" s="7"/>
    </row>
    <row r="148" spans="1:10" ht="11" customHeight="1" x14ac:dyDescent="0.45">
      <c r="A148" s="1">
        <v>143</v>
      </c>
      <c r="E148" s="1" t="s">
        <v>16</v>
      </c>
      <c r="F148" s="2">
        <v>3633</v>
      </c>
      <c r="G148" s="2">
        <v>2285</v>
      </c>
    </row>
    <row r="149" spans="1:10" ht="11" customHeight="1" x14ac:dyDescent="0.45">
      <c r="A149" s="1">
        <v>144</v>
      </c>
      <c r="E149" s="1" t="s">
        <v>5</v>
      </c>
      <c r="F149" s="2">
        <v>4163</v>
      </c>
      <c r="G149" s="2">
        <v>2937</v>
      </c>
    </row>
    <row r="150" spans="1:10" ht="11" customHeight="1" x14ac:dyDescent="0.35">
      <c r="A150" s="1">
        <v>145</v>
      </c>
      <c r="C150" s="1" t="s">
        <v>6</v>
      </c>
      <c r="D150" s="1" t="s">
        <v>14</v>
      </c>
      <c r="E150" s="1" t="s">
        <v>15</v>
      </c>
      <c r="F150" s="2">
        <v>269</v>
      </c>
      <c r="G150" s="2">
        <v>600</v>
      </c>
      <c r="H150" s="7">
        <f>F150/F152*100</f>
        <v>25.840537944284343</v>
      </c>
      <c r="I150" s="7">
        <f>G150/G152*100</f>
        <v>25.985275010827198</v>
      </c>
      <c r="J150" s="7"/>
    </row>
    <row r="151" spans="1:10" ht="11" customHeight="1" x14ac:dyDescent="0.45">
      <c r="A151" s="1">
        <v>146</v>
      </c>
      <c r="E151" s="1" t="s">
        <v>16</v>
      </c>
      <c r="F151" s="2">
        <v>774</v>
      </c>
      <c r="G151" s="2">
        <v>1704</v>
      </c>
    </row>
    <row r="152" spans="1:10" ht="11" customHeight="1" x14ac:dyDescent="0.45">
      <c r="A152" s="1">
        <v>147</v>
      </c>
      <c r="E152" s="1" t="s">
        <v>5</v>
      </c>
      <c r="F152" s="2">
        <v>1041</v>
      </c>
      <c r="G152" s="2">
        <v>2309</v>
      </c>
    </row>
    <row r="153" spans="1:10" ht="11" customHeight="1" x14ac:dyDescent="0.35">
      <c r="A153" s="1">
        <v>148</v>
      </c>
      <c r="D153" s="1" t="s">
        <v>17</v>
      </c>
      <c r="E153" s="1" t="s">
        <v>15</v>
      </c>
      <c r="F153" s="2">
        <v>624</v>
      </c>
      <c r="G153" s="2">
        <v>1300</v>
      </c>
      <c r="H153" s="7">
        <f>F153/F155*100</f>
        <v>9.009529309846954</v>
      </c>
      <c r="I153" s="7">
        <f>G153/G155*100</f>
        <v>15.849792733479639</v>
      </c>
      <c r="J153" s="7"/>
    </row>
    <row r="154" spans="1:10" ht="11" customHeight="1" x14ac:dyDescent="0.45">
      <c r="A154" s="1">
        <v>149</v>
      </c>
      <c r="E154" s="1" t="s">
        <v>16</v>
      </c>
      <c r="F154" s="2">
        <v>6309</v>
      </c>
      <c r="G154" s="2">
        <v>6897</v>
      </c>
    </row>
    <row r="155" spans="1:10" ht="11" customHeight="1" x14ac:dyDescent="0.45">
      <c r="A155" s="1">
        <v>150</v>
      </c>
      <c r="E155" s="1" t="s">
        <v>5</v>
      </c>
      <c r="F155" s="2">
        <v>6926</v>
      </c>
      <c r="G155" s="2">
        <v>8202</v>
      </c>
    </row>
    <row r="156" spans="1:10" ht="11" customHeight="1" x14ac:dyDescent="0.35">
      <c r="A156" s="1">
        <v>151</v>
      </c>
      <c r="D156" s="1" t="s">
        <v>5</v>
      </c>
      <c r="E156" s="1" t="s">
        <v>15</v>
      </c>
      <c r="F156" s="2">
        <v>887</v>
      </c>
      <c r="G156" s="2">
        <v>1908</v>
      </c>
      <c r="H156" s="7">
        <f>F156/F158*100</f>
        <v>11.127838414251661</v>
      </c>
      <c r="I156" s="7">
        <f>G156/G158*100</f>
        <v>18.157594213932242</v>
      </c>
      <c r="J156" s="7"/>
    </row>
    <row r="157" spans="1:10" ht="11" customHeight="1" x14ac:dyDescent="0.45">
      <c r="A157" s="1">
        <v>152</v>
      </c>
      <c r="E157" s="1" t="s">
        <v>16</v>
      </c>
      <c r="F157" s="2">
        <v>7084</v>
      </c>
      <c r="G157" s="2">
        <v>8604</v>
      </c>
    </row>
    <row r="158" spans="1:10" ht="11" customHeight="1" x14ac:dyDescent="0.45">
      <c r="A158" s="1">
        <v>153</v>
      </c>
      <c r="E158" s="1" t="s">
        <v>5</v>
      </c>
      <c r="F158" s="2">
        <v>7971</v>
      </c>
      <c r="G158" s="2">
        <v>10508</v>
      </c>
    </row>
    <row r="159" spans="1:10" ht="11" customHeight="1" x14ac:dyDescent="0.35">
      <c r="A159" s="1">
        <v>154</v>
      </c>
      <c r="C159" s="1" t="s">
        <v>5</v>
      </c>
      <c r="D159" s="1" t="s">
        <v>14</v>
      </c>
      <c r="E159" s="1" t="s">
        <v>15</v>
      </c>
      <c r="F159" s="2">
        <v>538</v>
      </c>
      <c r="G159" s="2">
        <v>987</v>
      </c>
      <c r="H159" s="7">
        <f>F159/F161*100</f>
        <v>27.323514474352461</v>
      </c>
      <c r="I159" s="7">
        <f>G159/G161*100</f>
        <v>28.484848484848484</v>
      </c>
      <c r="J159" s="7"/>
    </row>
    <row r="160" spans="1:10" ht="11" customHeight="1" x14ac:dyDescent="0.45">
      <c r="A160" s="1">
        <v>155</v>
      </c>
      <c r="E160" s="1" t="s">
        <v>16</v>
      </c>
      <c r="F160" s="2">
        <v>1432</v>
      </c>
      <c r="G160" s="2">
        <v>2475</v>
      </c>
    </row>
    <row r="161" spans="1:10" ht="11" customHeight="1" x14ac:dyDescent="0.45">
      <c r="A161" s="1">
        <v>156</v>
      </c>
      <c r="E161" s="1" t="s">
        <v>5</v>
      </c>
      <c r="F161" s="2">
        <v>1969</v>
      </c>
      <c r="G161" s="2">
        <v>3465</v>
      </c>
    </row>
    <row r="162" spans="1:10" ht="11" customHeight="1" x14ac:dyDescent="0.35">
      <c r="A162" s="1">
        <v>157</v>
      </c>
      <c r="D162" s="1" t="s">
        <v>17</v>
      </c>
      <c r="E162" s="1" t="s">
        <v>15</v>
      </c>
      <c r="F162" s="2">
        <v>881</v>
      </c>
      <c r="G162" s="2">
        <v>1571</v>
      </c>
      <c r="H162" s="7">
        <f>F162/F164*100</f>
        <v>8.6635854066279876</v>
      </c>
      <c r="I162" s="7">
        <f>G162/G164*100</f>
        <v>15.735176282051283</v>
      </c>
      <c r="J162" s="7"/>
    </row>
    <row r="163" spans="1:10" ht="11" customHeight="1" x14ac:dyDescent="0.45">
      <c r="A163" s="1">
        <v>158</v>
      </c>
      <c r="E163" s="1" t="s">
        <v>16</v>
      </c>
      <c r="F163" s="2">
        <v>9285</v>
      </c>
      <c r="G163" s="2">
        <v>8410</v>
      </c>
    </row>
    <row r="164" spans="1:10" ht="11" customHeight="1" x14ac:dyDescent="0.45">
      <c r="A164" s="1">
        <v>159</v>
      </c>
      <c r="E164" s="1" t="s">
        <v>5</v>
      </c>
      <c r="F164" s="2">
        <v>10169</v>
      </c>
      <c r="G164" s="2">
        <v>9984</v>
      </c>
    </row>
    <row r="165" spans="1:10" ht="11" customHeight="1" x14ac:dyDescent="0.35">
      <c r="A165" s="1">
        <v>160</v>
      </c>
      <c r="D165" s="1" t="s">
        <v>5</v>
      </c>
      <c r="E165" s="1" t="s">
        <v>15</v>
      </c>
      <c r="F165" s="2">
        <v>1421</v>
      </c>
      <c r="G165" s="2">
        <v>2559</v>
      </c>
      <c r="H165" s="7">
        <f>F165/F167*100</f>
        <v>11.705107084019769</v>
      </c>
      <c r="I165" s="7">
        <f>G165/G167*100</f>
        <v>19.027436984162392</v>
      </c>
      <c r="J165" s="7"/>
    </row>
    <row r="166" spans="1:10" ht="11" customHeight="1" x14ac:dyDescent="0.45">
      <c r="A166" s="1">
        <v>161</v>
      </c>
      <c r="E166" s="1" t="s">
        <v>16</v>
      </c>
      <c r="F166" s="2">
        <v>10719</v>
      </c>
      <c r="G166" s="2">
        <v>10887</v>
      </c>
    </row>
    <row r="167" spans="1:10" ht="11" customHeight="1" x14ac:dyDescent="0.45">
      <c r="A167" s="1">
        <v>162</v>
      </c>
      <c r="E167" s="1" t="s">
        <v>5</v>
      </c>
      <c r="F167" s="2">
        <v>12140</v>
      </c>
      <c r="G167" s="2">
        <v>13449</v>
      </c>
    </row>
    <row r="168" spans="1:10" ht="11" customHeight="1" x14ac:dyDescent="0.35">
      <c r="A168" s="1">
        <v>163</v>
      </c>
      <c r="B168" s="1" t="s">
        <v>23</v>
      </c>
      <c r="C168" s="1" t="s">
        <v>4</v>
      </c>
      <c r="D168" s="1" t="s">
        <v>14</v>
      </c>
      <c r="E168" s="1" t="s">
        <v>15</v>
      </c>
      <c r="F168" s="2">
        <v>128</v>
      </c>
      <c r="G168" s="2">
        <v>159</v>
      </c>
      <c r="H168" s="7">
        <f>F168/F170*100</f>
        <v>30.046948356807512</v>
      </c>
      <c r="I168" s="7">
        <f>G168/G170*100</f>
        <v>26.280991735537189</v>
      </c>
      <c r="J168" s="7"/>
    </row>
    <row r="169" spans="1:10" ht="11" customHeight="1" x14ac:dyDescent="0.45">
      <c r="A169" s="1">
        <v>164</v>
      </c>
      <c r="E169" s="1" t="s">
        <v>16</v>
      </c>
      <c r="F169" s="2">
        <v>289</v>
      </c>
      <c r="G169" s="2">
        <v>447</v>
      </c>
    </row>
    <row r="170" spans="1:10" ht="11" customHeight="1" x14ac:dyDescent="0.45">
      <c r="A170" s="1">
        <v>165</v>
      </c>
      <c r="E170" s="1" t="s">
        <v>5</v>
      </c>
      <c r="F170" s="2">
        <v>426</v>
      </c>
      <c r="G170" s="2">
        <v>605</v>
      </c>
    </row>
    <row r="171" spans="1:10" ht="11" customHeight="1" x14ac:dyDescent="0.35">
      <c r="A171" s="1">
        <v>166</v>
      </c>
      <c r="D171" s="1" t="s">
        <v>17</v>
      </c>
      <c r="E171" s="1" t="s">
        <v>15</v>
      </c>
      <c r="F171" s="2">
        <v>85</v>
      </c>
      <c r="G171" s="2">
        <v>78</v>
      </c>
      <c r="H171" s="7">
        <f>F171/F173*100</f>
        <v>7.1669477234401358</v>
      </c>
      <c r="I171" s="7">
        <f>G171/G173*100</f>
        <v>10.025706940874036</v>
      </c>
      <c r="J171" s="7"/>
    </row>
    <row r="172" spans="1:10" ht="11" customHeight="1" x14ac:dyDescent="0.45">
      <c r="A172" s="1">
        <v>167</v>
      </c>
      <c r="E172" s="1" t="s">
        <v>16</v>
      </c>
      <c r="F172" s="2">
        <v>1096</v>
      </c>
      <c r="G172" s="2">
        <v>699</v>
      </c>
    </row>
    <row r="173" spans="1:10" ht="11" customHeight="1" x14ac:dyDescent="0.45">
      <c r="A173" s="1">
        <v>168</v>
      </c>
      <c r="E173" s="1" t="s">
        <v>5</v>
      </c>
      <c r="F173" s="2">
        <v>1186</v>
      </c>
      <c r="G173" s="2">
        <v>778</v>
      </c>
    </row>
    <row r="174" spans="1:10" ht="11" customHeight="1" x14ac:dyDescent="0.35">
      <c r="A174" s="1">
        <v>169</v>
      </c>
      <c r="D174" s="1" t="s">
        <v>5</v>
      </c>
      <c r="E174" s="1" t="s">
        <v>15</v>
      </c>
      <c r="F174" s="2">
        <v>219</v>
      </c>
      <c r="G174" s="2">
        <v>237</v>
      </c>
      <c r="H174" s="7">
        <f>F174/F176*100</f>
        <v>13.653366583541146</v>
      </c>
      <c r="I174" s="7">
        <f>G174/G176*100</f>
        <v>17.149059334298119</v>
      </c>
      <c r="J174" s="7"/>
    </row>
    <row r="175" spans="1:10" ht="11" customHeight="1" x14ac:dyDescent="0.45">
      <c r="A175" s="1">
        <v>170</v>
      </c>
      <c r="E175" s="1" t="s">
        <v>16</v>
      </c>
      <c r="F175" s="2">
        <v>1386</v>
      </c>
      <c r="G175" s="2">
        <v>1148</v>
      </c>
    </row>
    <row r="176" spans="1:10" ht="11" customHeight="1" x14ac:dyDescent="0.45">
      <c r="A176" s="1">
        <v>171</v>
      </c>
      <c r="E176" s="1" t="s">
        <v>5</v>
      </c>
      <c r="F176" s="2">
        <v>1604</v>
      </c>
      <c r="G176" s="2">
        <v>1382</v>
      </c>
    </row>
    <row r="177" spans="1:10" ht="11" customHeight="1" x14ac:dyDescent="0.35">
      <c r="A177" s="1">
        <v>172</v>
      </c>
      <c r="C177" s="1" t="s">
        <v>6</v>
      </c>
      <c r="D177" s="1" t="s">
        <v>14</v>
      </c>
      <c r="E177" s="1" t="s">
        <v>15</v>
      </c>
      <c r="F177" s="2">
        <v>409</v>
      </c>
      <c r="G177" s="2">
        <v>649</v>
      </c>
      <c r="H177" s="7">
        <f>F177/F179*100</f>
        <v>16.646316646316649</v>
      </c>
      <c r="I177" s="7">
        <f>G177/G179*100</f>
        <v>12.851485148514852</v>
      </c>
      <c r="J177" s="7"/>
    </row>
    <row r="178" spans="1:10" ht="11" customHeight="1" x14ac:dyDescent="0.45">
      <c r="A178" s="1">
        <v>173</v>
      </c>
      <c r="E178" s="1" t="s">
        <v>16</v>
      </c>
      <c r="F178" s="2">
        <v>2046</v>
      </c>
      <c r="G178" s="2">
        <v>4403</v>
      </c>
    </row>
    <row r="179" spans="1:10" ht="11" customHeight="1" x14ac:dyDescent="0.45">
      <c r="A179" s="1">
        <v>174</v>
      </c>
      <c r="E179" s="1" t="s">
        <v>5</v>
      </c>
      <c r="F179" s="2">
        <v>2457</v>
      </c>
      <c r="G179" s="2">
        <v>5050</v>
      </c>
    </row>
    <row r="180" spans="1:10" ht="11" customHeight="1" x14ac:dyDescent="0.35">
      <c r="A180" s="1">
        <v>175</v>
      </c>
      <c r="D180" s="1" t="s">
        <v>17</v>
      </c>
      <c r="E180" s="1" t="s">
        <v>15</v>
      </c>
      <c r="F180" s="2">
        <v>957</v>
      </c>
      <c r="G180" s="2">
        <v>1605</v>
      </c>
      <c r="H180" s="7">
        <f>F180/F182*100</f>
        <v>5.325542570951586</v>
      </c>
      <c r="I180" s="7">
        <f>G180/G182*100</f>
        <v>8.7580486740150612</v>
      </c>
      <c r="J180" s="7"/>
    </row>
    <row r="181" spans="1:10" ht="11" customHeight="1" x14ac:dyDescent="0.45">
      <c r="A181" s="1">
        <v>176</v>
      </c>
      <c r="E181" s="1" t="s">
        <v>16</v>
      </c>
      <c r="F181" s="2">
        <v>17011</v>
      </c>
      <c r="G181" s="2">
        <v>16722</v>
      </c>
    </row>
    <row r="182" spans="1:10" ht="11" customHeight="1" x14ac:dyDescent="0.45">
      <c r="A182" s="1">
        <v>177</v>
      </c>
      <c r="E182" s="1" t="s">
        <v>5</v>
      </c>
      <c r="F182" s="2">
        <v>17970</v>
      </c>
      <c r="G182" s="2">
        <v>18326</v>
      </c>
    </row>
    <row r="183" spans="1:10" ht="11" customHeight="1" x14ac:dyDescent="0.35">
      <c r="A183" s="1">
        <v>178</v>
      </c>
      <c r="D183" s="1" t="s">
        <v>5</v>
      </c>
      <c r="E183" s="1" t="s">
        <v>15</v>
      </c>
      <c r="F183" s="2">
        <v>1372</v>
      </c>
      <c r="G183" s="2">
        <v>2251</v>
      </c>
      <c r="H183" s="7">
        <f>F183/F185*100</f>
        <v>6.7175871523697612</v>
      </c>
      <c r="I183" s="7">
        <f>G183/G185*100</f>
        <v>9.629946524064172</v>
      </c>
      <c r="J183" s="7"/>
    </row>
    <row r="184" spans="1:10" ht="11" customHeight="1" x14ac:dyDescent="0.45">
      <c r="A184" s="1">
        <v>179</v>
      </c>
      <c r="E184" s="1" t="s">
        <v>16</v>
      </c>
      <c r="F184" s="2">
        <v>19055</v>
      </c>
      <c r="G184" s="2">
        <v>21123</v>
      </c>
    </row>
    <row r="185" spans="1:10" ht="11" customHeight="1" x14ac:dyDescent="0.45">
      <c r="A185" s="1">
        <v>180</v>
      </c>
      <c r="E185" s="1" t="s">
        <v>5</v>
      </c>
      <c r="F185" s="2">
        <v>20424</v>
      </c>
      <c r="G185" s="2">
        <v>23375</v>
      </c>
    </row>
    <row r="186" spans="1:10" ht="11" customHeight="1" x14ac:dyDescent="0.35">
      <c r="A186" s="1">
        <v>181</v>
      </c>
      <c r="C186" s="1" t="s">
        <v>5</v>
      </c>
      <c r="D186" s="1" t="s">
        <v>14</v>
      </c>
      <c r="E186" s="1" t="s">
        <v>15</v>
      </c>
      <c r="F186" s="2">
        <v>539</v>
      </c>
      <c r="G186" s="2">
        <v>807</v>
      </c>
      <c r="H186" s="7">
        <f>F186/F188*100</f>
        <v>18.734793187347933</v>
      </c>
      <c r="I186" s="7">
        <f>G186/G188*100</f>
        <v>14.268033946251768</v>
      </c>
      <c r="J186" s="7"/>
    </row>
    <row r="187" spans="1:10" ht="11" customHeight="1" x14ac:dyDescent="0.45">
      <c r="A187" s="1">
        <v>182</v>
      </c>
      <c r="E187" s="1" t="s">
        <v>16</v>
      </c>
      <c r="F187" s="2">
        <v>2337</v>
      </c>
      <c r="G187" s="2">
        <v>4849</v>
      </c>
    </row>
    <row r="188" spans="1:10" ht="11" customHeight="1" x14ac:dyDescent="0.45">
      <c r="A188" s="1">
        <v>183</v>
      </c>
      <c r="E188" s="1" t="s">
        <v>5</v>
      </c>
      <c r="F188" s="2">
        <v>2877</v>
      </c>
      <c r="G188" s="2">
        <v>5656</v>
      </c>
    </row>
    <row r="189" spans="1:10" ht="11" customHeight="1" x14ac:dyDescent="0.35">
      <c r="A189" s="1">
        <v>184</v>
      </c>
      <c r="D189" s="1" t="s">
        <v>17</v>
      </c>
      <c r="E189" s="1" t="s">
        <v>15</v>
      </c>
      <c r="F189" s="2">
        <v>1047</v>
      </c>
      <c r="G189" s="2">
        <v>1688</v>
      </c>
      <c r="H189" s="7">
        <f>F189/F191*100</f>
        <v>5.466506552498303</v>
      </c>
      <c r="I189" s="7">
        <f>G189/G191*100</f>
        <v>8.8353834074849527</v>
      </c>
      <c r="J189" s="7"/>
    </row>
    <row r="190" spans="1:10" ht="11" customHeight="1" x14ac:dyDescent="0.45">
      <c r="A190" s="1">
        <v>185</v>
      </c>
      <c r="E190" s="1" t="s">
        <v>16</v>
      </c>
      <c r="F190" s="2">
        <v>18107</v>
      </c>
      <c r="G190" s="2">
        <v>17419</v>
      </c>
    </row>
    <row r="191" spans="1:10" ht="11" customHeight="1" x14ac:dyDescent="0.45">
      <c r="A191" s="1">
        <v>186</v>
      </c>
      <c r="E191" s="1" t="s">
        <v>5</v>
      </c>
      <c r="F191" s="2">
        <v>19153</v>
      </c>
      <c r="G191" s="2">
        <v>19105</v>
      </c>
    </row>
    <row r="192" spans="1:10" ht="11" customHeight="1" x14ac:dyDescent="0.35">
      <c r="A192" s="1">
        <v>187</v>
      </c>
      <c r="D192" s="1" t="s">
        <v>5</v>
      </c>
      <c r="E192" s="1" t="s">
        <v>15</v>
      </c>
      <c r="F192" s="2">
        <v>1589</v>
      </c>
      <c r="G192" s="2">
        <v>2489</v>
      </c>
      <c r="H192" s="7">
        <f>F192/F194*100</f>
        <v>7.2109275730622615</v>
      </c>
      <c r="I192" s="7">
        <f>G192/G194*100</f>
        <v>10.052910052910052</v>
      </c>
      <c r="J192" s="7"/>
    </row>
    <row r="193" spans="1:10" ht="11" customHeight="1" x14ac:dyDescent="0.45">
      <c r="A193" s="1">
        <v>188</v>
      </c>
      <c r="E193" s="1" t="s">
        <v>16</v>
      </c>
      <c r="F193" s="2">
        <v>20444</v>
      </c>
      <c r="G193" s="2">
        <v>22267</v>
      </c>
    </row>
    <row r="194" spans="1:10" ht="11" customHeight="1" x14ac:dyDescent="0.45">
      <c r="A194" s="1">
        <v>189</v>
      </c>
      <c r="E194" s="1" t="s">
        <v>5</v>
      </c>
      <c r="F194" s="2">
        <v>22036</v>
      </c>
      <c r="G194" s="2">
        <v>24759</v>
      </c>
    </row>
    <row r="195" spans="1:10" ht="11" customHeight="1" x14ac:dyDescent="0.35">
      <c r="A195" s="1">
        <v>190</v>
      </c>
      <c r="B195" s="1" t="s">
        <v>24</v>
      </c>
      <c r="C195" s="1" t="s">
        <v>4</v>
      </c>
      <c r="D195" s="1" t="s">
        <v>14</v>
      </c>
      <c r="E195" s="1" t="s">
        <v>15</v>
      </c>
      <c r="F195" s="2">
        <v>108</v>
      </c>
      <c r="G195" s="2">
        <v>115</v>
      </c>
      <c r="H195" s="7">
        <f>F195/F197*100</f>
        <v>39.560439560439562</v>
      </c>
      <c r="I195" s="7">
        <f>G195/G197*100</f>
        <v>36.163522012578611</v>
      </c>
      <c r="J195" s="7"/>
    </row>
    <row r="196" spans="1:10" ht="11" customHeight="1" x14ac:dyDescent="0.45">
      <c r="A196" s="1">
        <v>191</v>
      </c>
      <c r="E196" s="1" t="s">
        <v>16</v>
      </c>
      <c r="F196" s="2">
        <v>169</v>
      </c>
      <c r="G196" s="2">
        <v>203</v>
      </c>
    </row>
    <row r="197" spans="1:10" ht="11" customHeight="1" x14ac:dyDescent="0.45">
      <c r="A197" s="1">
        <v>192</v>
      </c>
      <c r="E197" s="1" t="s">
        <v>5</v>
      </c>
      <c r="F197" s="2">
        <v>273</v>
      </c>
      <c r="G197" s="2">
        <v>318</v>
      </c>
    </row>
    <row r="198" spans="1:10" ht="11" customHeight="1" x14ac:dyDescent="0.35">
      <c r="A198" s="1">
        <v>193</v>
      </c>
      <c r="D198" s="1" t="s">
        <v>17</v>
      </c>
      <c r="E198" s="1" t="s">
        <v>15</v>
      </c>
      <c r="F198" s="2">
        <v>64</v>
      </c>
      <c r="G198" s="2">
        <v>65</v>
      </c>
      <c r="H198" s="7">
        <f>F198/F200*100</f>
        <v>9.6240601503759411</v>
      </c>
      <c r="I198" s="7">
        <f>G198/G200*100</f>
        <v>16.089108910891088</v>
      </c>
      <c r="J198" s="7"/>
    </row>
    <row r="199" spans="1:10" ht="11" customHeight="1" x14ac:dyDescent="0.45">
      <c r="A199" s="1">
        <v>194</v>
      </c>
      <c r="E199" s="1" t="s">
        <v>16</v>
      </c>
      <c r="F199" s="2">
        <v>604</v>
      </c>
      <c r="G199" s="2">
        <v>335</v>
      </c>
    </row>
    <row r="200" spans="1:10" ht="11" customHeight="1" x14ac:dyDescent="0.45">
      <c r="A200" s="1">
        <v>195</v>
      </c>
      <c r="E200" s="1" t="s">
        <v>5</v>
      </c>
      <c r="F200" s="2">
        <v>665</v>
      </c>
      <c r="G200" s="2">
        <v>404</v>
      </c>
    </row>
    <row r="201" spans="1:10" ht="11" customHeight="1" x14ac:dyDescent="0.35">
      <c r="A201" s="1">
        <v>196</v>
      </c>
      <c r="D201" s="1" t="s">
        <v>5</v>
      </c>
      <c r="E201" s="1" t="s">
        <v>15</v>
      </c>
      <c r="F201" s="2">
        <v>172</v>
      </c>
      <c r="G201" s="2">
        <v>184</v>
      </c>
      <c r="H201" s="7">
        <f>F201/F203*100</f>
        <v>18.336886993603414</v>
      </c>
      <c r="I201" s="7">
        <f>G201/G203*100</f>
        <v>25.379310344827587</v>
      </c>
      <c r="J201" s="7"/>
    </row>
    <row r="202" spans="1:10" ht="11" customHeight="1" x14ac:dyDescent="0.45">
      <c r="A202" s="1">
        <v>197</v>
      </c>
      <c r="E202" s="1" t="s">
        <v>16</v>
      </c>
      <c r="F202" s="2">
        <v>774</v>
      </c>
      <c r="G202" s="2">
        <v>540</v>
      </c>
    </row>
    <row r="203" spans="1:10" ht="11" customHeight="1" x14ac:dyDescent="0.45">
      <c r="A203" s="1">
        <v>198</v>
      </c>
      <c r="E203" s="1" t="s">
        <v>5</v>
      </c>
      <c r="F203" s="2">
        <v>938</v>
      </c>
      <c r="G203" s="2">
        <v>725</v>
      </c>
    </row>
    <row r="204" spans="1:10" ht="11" customHeight="1" x14ac:dyDescent="0.35">
      <c r="A204" s="1">
        <v>199</v>
      </c>
      <c r="C204" s="1" t="s">
        <v>6</v>
      </c>
      <c r="D204" s="1" t="s">
        <v>14</v>
      </c>
      <c r="E204" s="1" t="s">
        <v>15</v>
      </c>
      <c r="F204" s="2">
        <v>72</v>
      </c>
      <c r="G204" s="2">
        <v>179</v>
      </c>
      <c r="H204" s="7">
        <f>F204/F206*100</f>
        <v>24.742268041237114</v>
      </c>
      <c r="I204" s="7">
        <f>G204/G206*100</f>
        <v>33.520599250936328</v>
      </c>
      <c r="J204" s="7"/>
    </row>
    <row r="205" spans="1:10" ht="11" customHeight="1" x14ac:dyDescent="0.45">
      <c r="A205" s="1">
        <v>200</v>
      </c>
      <c r="E205" s="1" t="s">
        <v>16</v>
      </c>
      <c r="F205" s="2">
        <v>217</v>
      </c>
      <c r="G205" s="2">
        <v>358</v>
      </c>
    </row>
    <row r="206" spans="1:10" ht="11" customHeight="1" x14ac:dyDescent="0.45">
      <c r="A206" s="1">
        <v>201</v>
      </c>
      <c r="E206" s="1" t="s">
        <v>5</v>
      </c>
      <c r="F206" s="2">
        <v>291</v>
      </c>
      <c r="G206" s="2">
        <v>534</v>
      </c>
    </row>
    <row r="207" spans="1:10" ht="11" customHeight="1" x14ac:dyDescent="0.35">
      <c r="A207" s="1">
        <v>202</v>
      </c>
      <c r="D207" s="1" t="s">
        <v>17</v>
      </c>
      <c r="E207" s="1" t="s">
        <v>15</v>
      </c>
      <c r="F207" s="2">
        <v>156</v>
      </c>
      <c r="G207" s="2">
        <v>280</v>
      </c>
      <c r="H207" s="7">
        <f>F207/F209*100</f>
        <v>9.7378277153558059</v>
      </c>
      <c r="I207" s="7">
        <f>G207/G209*100</f>
        <v>14.949279231179927</v>
      </c>
      <c r="J207" s="7"/>
    </row>
    <row r="208" spans="1:10" ht="11" customHeight="1" x14ac:dyDescent="0.45">
      <c r="A208" s="1">
        <v>203</v>
      </c>
      <c r="E208" s="1" t="s">
        <v>16</v>
      </c>
      <c r="F208" s="2">
        <v>1449</v>
      </c>
      <c r="G208" s="2">
        <v>1594</v>
      </c>
    </row>
    <row r="209" spans="1:10" ht="11" customHeight="1" x14ac:dyDescent="0.45">
      <c r="A209" s="1">
        <v>204</v>
      </c>
      <c r="E209" s="1" t="s">
        <v>5</v>
      </c>
      <c r="F209" s="2">
        <v>1602</v>
      </c>
      <c r="G209" s="2">
        <v>1873</v>
      </c>
    </row>
    <row r="210" spans="1:10" ht="11" customHeight="1" x14ac:dyDescent="0.35">
      <c r="A210" s="1">
        <v>205</v>
      </c>
      <c r="D210" s="1" t="s">
        <v>5</v>
      </c>
      <c r="E210" s="1" t="s">
        <v>15</v>
      </c>
      <c r="F210" s="2">
        <v>225</v>
      </c>
      <c r="G210" s="2">
        <v>461</v>
      </c>
      <c r="H210" s="7">
        <f>F210/F212*100</f>
        <v>11.898466419883659</v>
      </c>
      <c r="I210" s="7">
        <f>G210/G212*100</f>
        <v>19.168399168399169</v>
      </c>
      <c r="J210" s="7"/>
    </row>
    <row r="211" spans="1:10" ht="11" customHeight="1" x14ac:dyDescent="0.45">
      <c r="A211" s="1">
        <v>206</v>
      </c>
      <c r="E211" s="1" t="s">
        <v>16</v>
      </c>
      <c r="F211" s="2">
        <v>1664</v>
      </c>
      <c r="G211" s="2">
        <v>1946</v>
      </c>
    </row>
    <row r="212" spans="1:10" ht="11" customHeight="1" x14ac:dyDescent="0.45">
      <c r="A212" s="1">
        <v>207</v>
      </c>
      <c r="E212" s="1" t="s">
        <v>5</v>
      </c>
      <c r="F212" s="2">
        <v>1891</v>
      </c>
      <c r="G212" s="2">
        <v>2405</v>
      </c>
    </row>
    <row r="213" spans="1:10" ht="11" customHeight="1" x14ac:dyDescent="0.35">
      <c r="A213" s="1">
        <v>208</v>
      </c>
      <c r="C213" s="1" t="s">
        <v>5</v>
      </c>
      <c r="D213" s="1" t="s">
        <v>14</v>
      </c>
      <c r="E213" s="1" t="s">
        <v>15</v>
      </c>
      <c r="F213" s="2">
        <v>176</v>
      </c>
      <c r="G213" s="2">
        <v>290</v>
      </c>
      <c r="H213" s="7">
        <f>F213/F215*100</f>
        <v>31.205673758865249</v>
      </c>
      <c r="I213" s="7">
        <f>G213/G215*100</f>
        <v>33.957845433255265</v>
      </c>
      <c r="J213" s="7"/>
    </row>
    <row r="214" spans="1:10" ht="11" customHeight="1" x14ac:dyDescent="0.45">
      <c r="A214" s="1">
        <v>209</v>
      </c>
      <c r="E214" s="1" t="s">
        <v>16</v>
      </c>
      <c r="F214" s="2">
        <v>385</v>
      </c>
      <c r="G214" s="2">
        <v>565</v>
      </c>
    </row>
    <row r="215" spans="1:10" ht="11" customHeight="1" x14ac:dyDescent="0.45">
      <c r="A215" s="1">
        <v>210</v>
      </c>
      <c r="E215" s="1" t="s">
        <v>5</v>
      </c>
      <c r="F215" s="2">
        <v>564</v>
      </c>
      <c r="G215" s="2">
        <v>854</v>
      </c>
    </row>
    <row r="216" spans="1:10" ht="11" customHeight="1" x14ac:dyDescent="0.35">
      <c r="A216" s="1">
        <v>211</v>
      </c>
      <c r="D216" s="1" t="s">
        <v>17</v>
      </c>
      <c r="E216" s="1" t="s">
        <v>15</v>
      </c>
      <c r="F216" s="2">
        <v>219</v>
      </c>
      <c r="G216" s="2">
        <v>349</v>
      </c>
      <c r="H216" s="7">
        <f>F216/F218*100</f>
        <v>9.6518289995592763</v>
      </c>
      <c r="I216" s="7">
        <f>G216/G218*100</f>
        <v>15.333919156414764</v>
      </c>
      <c r="J216" s="7"/>
    </row>
    <row r="217" spans="1:10" ht="11" customHeight="1" x14ac:dyDescent="0.45">
      <c r="A217" s="1">
        <v>212</v>
      </c>
      <c r="E217" s="1" t="s">
        <v>16</v>
      </c>
      <c r="F217" s="2">
        <v>2046</v>
      </c>
      <c r="G217" s="2">
        <v>1925</v>
      </c>
    </row>
    <row r="218" spans="1:10" ht="11" customHeight="1" x14ac:dyDescent="0.45">
      <c r="A218" s="1">
        <v>213</v>
      </c>
      <c r="E218" s="1" t="s">
        <v>5</v>
      </c>
      <c r="F218" s="2">
        <v>2269</v>
      </c>
      <c r="G218" s="2">
        <v>2276</v>
      </c>
    </row>
    <row r="219" spans="1:10" ht="11" customHeight="1" x14ac:dyDescent="0.35">
      <c r="A219" s="1">
        <v>214</v>
      </c>
      <c r="D219" s="1" t="s">
        <v>5</v>
      </c>
      <c r="E219" s="1" t="s">
        <v>15</v>
      </c>
      <c r="F219" s="2">
        <v>399</v>
      </c>
      <c r="G219" s="2">
        <v>642</v>
      </c>
      <c r="H219" s="7">
        <f>F219/F221*100</f>
        <v>14.079040225829218</v>
      </c>
      <c r="I219" s="7">
        <f>G219/G221*100</f>
        <v>20.504631108272118</v>
      </c>
      <c r="J219" s="7"/>
    </row>
    <row r="220" spans="1:10" ht="11" customHeight="1" x14ac:dyDescent="0.45">
      <c r="A220" s="1">
        <v>215</v>
      </c>
      <c r="E220" s="1" t="s">
        <v>16</v>
      </c>
      <c r="F220" s="2">
        <v>2429</v>
      </c>
      <c r="G220" s="2">
        <v>2491</v>
      </c>
    </row>
    <row r="221" spans="1:10" ht="11" customHeight="1" x14ac:dyDescent="0.45">
      <c r="A221" s="1">
        <v>216</v>
      </c>
      <c r="E221" s="1" t="s">
        <v>5</v>
      </c>
      <c r="F221" s="2">
        <v>2834</v>
      </c>
      <c r="G221" s="2">
        <v>3131</v>
      </c>
    </row>
    <row r="222" spans="1:10" ht="11" customHeight="1" x14ac:dyDescent="0.35">
      <c r="A222" s="1">
        <v>217</v>
      </c>
      <c r="B222" s="1" t="s">
        <v>25</v>
      </c>
      <c r="C222" s="1" t="s">
        <v>4</v>
      </c>
      <c r="D222" s="1" t="s">
        <v>14</v>
      </c>
      <c r="E222" s="1" t="s">
        <v>15</v>
      </c>
      <c r="F222" s="2">
        <v>197</v>
      </c>
      <c r="G222" s="2">
        <v>144</v>
      </c>
      <c r="H222" s="7">
        <f>F222/F224*100</f>
        <v>32.724252491694351</v>
      </c>
      <c r="I222" s="7">
        <f>G222/G224*100</f>
        <v>19.098143236074268</v>
      </c>
      <c r="J222" s="7"/>
    </row>
    <row r="223" spans="1:10" ht="11" customHeight="1" x14ac:dyDescent="0.45">
      <c r="A223" s="1">
        <v>218</v>
      </c>
      <c r="E223" s="1" t="s">
        <v>16</v>
      </c>
      <c r="F223" s="2">
        <v>401</v>
      </c>
      <c r="G223" s="2">
        <v>609</v>
      </c>
    </row>
    <row r="224" spans="1:10" ht="11" customHeight="1" x14ac:dyDescent="0.45">
      <c r="A224" s="1">
        <v>219</v>
      </c>
      <c r="E224" s="1" t="s">
        <v>5</v>
      </c>
      <c r="F224" s="2">
        <v>602</v>
      </c>
      <c r="G224" s="2">
        <v>754</v>
      </c>
    </row>
    <row r="225" spans="1:10" ht="11" customHeight="1" x14ac:dyDescent="0.35">
      <c r="A225" s="1">
        <v>220</v>
      </c>
      <c r="D225" s="1" t="s">
        <v>17</v>
      </c>
      <c r="E225" s="1" t="s">
        <v>15</v>
      </c>
      <c r="F225" s="2">
        <v>98</v>
      </c>
      <c r="G225" s="2">
        <v>86</v>
      </c>
      <c r="H225" s="7">
        <f>F225/F227*100</f>
        <v>7.7409162717219591</v>
      </c>
      <c r="I225" s="7">
        <f>G225/G227*100</f>
        <v>10.565110565110565</v>
      </c>
      <c r="J225" s="7"/>
    </row>
    <row r="226" spans="1:10" ht="11" customHeight="1" x14ac:dyDescent="0.45">
      <c r="A226" s="1">
        <v>221</v>
      </c>
      <c r="E226" s="1" t="s">
        <v>16</v>
      </c>
      <c r="F226" s="2">
        <v>1171</v>
      </c>
      <c r="G226" s="2">
        <v>724</v>
      </c>
    </row>
    <row r="227" spans="1:10" ht="11" customHeight="1" x14ac:dyDescent="0.45">
      <c r="A227" s="1">
        <v>222</v>
      </c>
      <c r="E227" s="1" t="s">
        <v>5</v>
      </c>
      <c r="F227" s="2">
        <v>1266</v>
      </c>
      <c r="G227" s="2">
        <v>814</v>
      </c>
    </row>
    <row r="228" spans="1:10" ht="11" customHeight="1" x14ac:dyDescent="0.35">
      <c r="A228" s="1">
        <v>223</v>
      </c>
      <c r="D228" s="1" t="s">
        <v>5</v>
      </c>
      <c r="E228" s="1" t="s">
        <v>15</v>
      </c>
      <c r="F228" s="2">
        <v>297</v>
      </c>
      <c r="G228" s="2">
        <v>231</v>
      </c>
      <c r="H228" s="7">
        <f>F228/F230*100</f>
        <v>15.942028985507244</v>
      </c>
      <c r="I228" s="7">
        <f>G228/G230*100</f>
        <v>14.798206278026907</v>
      </c>
      <c r="J228" s="7"/>
    </row>
    <row r="229" spans="1:10" ht="11" customHeight="1" x14ac:dyDescent="0.45">
      <c r="A229" s="1">
        <v>224</v>
      </c>
      <c r="E229" s="1" t="s">
        <v>16</v>
      </c>
      <c r="F229" s="2">
        <v>1572</v>
      </c>
      <c r="G229" s="2">
        <v>1331</v>
      </c>
    </row>
    <row r="230" spans="1:10" ht="11" customHeight="1" x14ac:dyDescent="0.45">
      <c r="A230" s="1">
        <v>225</v>
      </c>
      <c r="E230" s="1" t="s">
        <v>5</v>
      </c>
      <c r="F230" s="2">
        <v>1863</v>
      </c>
      <c r="G230" s="2">
        <v>1561</v>
      </c>
    </row>
    <row r="231" spans="1:10" ht="11" customHeight="1" x14ac:dyDescent="0.35">
      <c r="A231" s="1">
        <v>226</v>
      </c>
      <c r="C231" s="1" t="s">
        <v>6</v>
      </c>
      <c r="D231" s="1" t="s">
        <v>14</v>
      </c>
      <c r="E231" s="1" t="s">
        <v>15</v>
      </c>
      <c r="F231" s="2">
        <v>663</v>
      </c>
      <c r="G231" s="2">
        <v>952</v>
      </c>
      <c r="H231" s="7">
        <f>F231/F233*100</f>
        <v>13.758041087362525</v>
      </c>
      <c r="I231" s="7">
        <f>G231/G233*100</f>
        <v>10.657114071420576</v>
      </c>
      <c r="J231" s="7"/>
    </row>
    <row r="232" spans="1:10" ht="11" customHeight="1" x14ac:dyDescent="0.45">
      <c r="A232" s="1">
        <v>227</v>
      </c>
      <c r="E232" s="1" t="s">
        <v>16</v>
      </c>
      <c r="F232" s="2">
        <v>4155</v>
      </c>
      <c r="G232" s="2">
        <v>7975</v>
      </c>
    </row>
    <row r="233" spans="1:10" ht="11" customHeight="1" x14ac:dyDescent="0.45">
      <c r="A233" s="1">
        <v>228</v>
      </c>
      <c r="E233" s="1" t="s">
        <v>5</v>
      </c>
      <c r="F233" s="2">
        <v>4819</v>
      </c>
      <c r="G233" s="2">
        <v>8933</v>
      </c>
    </row>
    <row r="234" spans="1:10" ht="11" customHeight="1" x14ac:dyDescent="0.35">
      <c r="A234" s="1">
        <v>229</v>
      </c>
      <c r="D234" s="1" t="s">
        <v>17</v>
      </c>
      <c r="E234" s="1" t="s">
        <v>15</v>
      </c>
      <c r="F234" s="2">
        <v>1748</v>
      </c>
      <c r="G234" s="2">
        <v>3069</v>
      </c>
      <c r="H234" s="7">
        <f>F234/F236*100</f>
        <v>5.5164578533783573</v>
      </c>
      <c r="I234" s="7">
        <f>G234/G236*100</f>
        <v>9.5452848967404833</v>
      </c>
      <c r="J234" s="7"/>
    </row>
    <row r="235" spans="1:10" ht="11" customHeight="1" x14ac:dyDescent="0.45">
      <c r="A235" s="1">
        <v>230</v>
      </c>
      <c r="E235" s="1" t="s">
        <v>16</v>
      </c>
      <c r="F235" s="2">
        <v>29941</v>
      </c>
      <c r="G235" s="2">
        <v>29084</v>
      </c>
    </row>
    <row r="236" spans="1:10" ht="11" customHeight="1" x14ac:dyDescent="0.45">
      <c r="A236" s="1">
        <v>231</v>
      </c>
      <c r="E236" s="1" t="s">
        <v>5</v>
      </c>
      <c r="F236" s="2">
        <v>31687</v>
      </c>
      <c r="G236" s="2">
        <v>32152</v>
      </c>
    </row>
    <row r="237" spans="1:10" ht="11" customHeight="1" x14ac:dyDescent="0.35">
      <c r="A237" s="1">
        <v>232</v>
      </c>
      <c r="D237" s="1" t="s">
        <v>5</v>
      </c>
      <c r="E237" s="1" t="s">
        <v>15</v>
      </c>
      <c r="F237" s="2">
        <v>2412</v>
      </c>
      <c r="G237" s="2">
        <v>4023</v>
      </c>
      <c r="H237" s="7">
        <f>F237/F239*100</f>
        <v>6.6080381359414808</v>
      </c>
      <c r="I237" s="7">
        <f>G237/G239*100</f>
        <v>9.7926099021469266</v>
      </c>
      <c r="J237" s="7"/>
    </row>
    <row r="238" spans="1:10" ht="11" customHeight="1" x14ac:dyDescent="0.45">
      <c r="A238" s="1">
        <v>233</v>
      </c>
      <c r="E238" s="1" t="s">
        <v>16</v>
      </c>
      <c r="F238" s="2">
        <v>34088</v>
      </c>
      <c r="G238" s="2">
        <v>37061</v>
      </c>
    </row>
    <row r="239" spans="1:10" ht="11" customHeight="1" x14ac:dyDescent="0.45">
      <c r="A239" s="1">
        <v>234</v>
      </c>
      <c r="E239" s="1" t="s">
        <v>5</v>
      </c>
      <c r="F239" s="2">
        <v>36501</v>
      </c>
      <c r="G239" s="2">
        <v>41082</v>
      </c>
    </row>
    <row r="240" spans="1:10" ht="11" customHeight="1" x14ac:dyDescent="0.35">
      <c r="A240" s="1">
        <v>235</v>
      </c>
      <c r="C240" s="1" t="s">
        <v>5</v>
      </c>
      <c r="D240" s="1" t="s">
        <v>14</v>
      </c>
      <c r="E240" s="1" t="s">
        <v>15</v>
      </c>
      <c r="F240" s="2">
        <v>864</v>
      </c>
      <c r="G240" s="2">
        <v>1099</v>
      </c>
      <c r="H240" s="7">
        <f>F240/F242*100</f>
        <v>15.943901088761764</v>
      </c>
      <c r="I240" s="7">
        <f>G240/G242*100</f>
        <v>11.354478768467818</v>
      </c>
      <c r="J240" s="7"/>
    </row>
    <row r="241" spans="1:10" ht="11" customHeight="1" x14ac:dyDescent="0.45">
      <c r="A241" s="1">
        <v>236</v>
      </c>
      <c r="E241" s="1" t="s">
        <v>16</v>
      </c>
      <c r="F241" s="2">
        <v>4559</v>
      </c>
      <c r="G241" s="2">
        <v>8586</v>
      </c>
    </row>
    <row r="242" spans="1:10" ht="11" customHeight="1" x14ac:dyDescent="0.45">
      <c r="A242" s="1">
        <v>237</v>
      </c>
      <c r="E242" s="1" t="s">
        <v>5</v>
      </c>
      <c r="F242" s="2">
        <v>5419</v>
      </c>
      <c r="G242" s="2">
        <v>9679</v>
      </c>
    </row>
    <row r="243" spans="1:10" ht="11" customHeight="1" x14ac:dyDescent="0.35">
      <c r="A243" s="1">
        <v>238</v>
      </c>
      <c r="D243" s="1" t="s">
        <v>17</v>
      </c>
      <c r="E243" s="1" t="s">
        <v>15</v>
      </c>
      <c r="F243" s="2">
        <v>1844</v>
      </c>
      <c r="G243" s="2">
        <v>3158</v>
      </c>
      <c r="H243" s="7">
        <f>F243/F245*100</f>
        <v>5.59652796746487</v>
      </c>
      <c r="I243" s="7">
        <f>G243/G245*100</f>
        <v>9.5810199933254463</v>
      </c>
      <c r="J243" s="7"/>
    </row>
    <row r="244" spans="1:10" ht="11" customHeight="1" x14ac:dyDescent="0.45">
      <c r="A244" s="1">
        <v>239</v>
      </c>
      <c r="E244" s="1" t="s">
        <v>16</v>
      </c>
      <c r="F244" s="2">
        <v>31105</v>
      </c>
      <c r="G244" s="2">
        <v>29803</v>
      </c>
    </row>
    <row r="245" spans="1:10" ht="11" customHeight="1" x14ac:dyDescent="0.45">
      <c r="A245" s="1">
        <v>240</v>
      </c>
      <c r="E245" s="1" t="s">
        <v>5</v>
      </c>
      <c r="F245" s="2">
        <v>32949</v>
      </c>
      <c r="G245" s="2">
        <v>32961</v>
      </c>
    </row>
    <row r="246" spans="1:10" ht="11" customHeight="1" x14ac:dyDescent="0.35">
      <c r="A246" s="1">
        <v>241</v>
      </c>
      <c r="D246" s="1" t="s">
        <v>5</v>
      </c>
      <c r="E246" s="1" t="s">
        <v>15</v>
      </c>
      <c r="F246" s="2">
        <v>2704</v>
      </c>
      <c r="G246" s="2">
        <v>4255</v>
      </c>
      <c r="H246" s="7">
        <f>F246/F248*100</f>
        <v>7.0475396163469552</v>
      </c>
      <c r="I246" s="7">
        <f>G246/G248*100</f>
        <v>9.9774890962810119</v>
      </c>
      <c r="J246" s="7"/>
    </row>
    <row r="247" spans="1:10" ht="11" customHeight="1" x14ac:dyDescent="0.45">
      <c r="A247" s="1">
        <v>242</v>
      </c>
      <c r="E247" s="1" t="s">
        <v>16</v>
      </c>
      <c r="F247" s="2">
        <v>35658</v>
      </c>
      <c r="G247" s="2">
        <v>38391</v>
      </c>
    </row>
    <row r="248" spans="1:10" ht="11" customHeight="1" x14ac:dyDescent="0.45">
      <c r="A248" s="1">
        <v>243</v>
      </c>
      <c r="E248" s="1" t="s">
        <v>5</v>
      </c>
      <c r="F248" s="2">
        <v>38368</v>
      </c>
      <c r="G248" s="2">
        <v>42646</v>
      </c>
    </row>
    <row r="249" spans="1:10" ht="11" customHeight="1" x14ac:dyDescent="0.35">
      <c r="A249" s="1">
        <v>244</v>
      </c>
      <c r="B249" s="1" t="s">
        <v>26</v>
      </c>
      <c r="C249" s="1" t="s">
        <v>4</v>
      </c>
      <c r="D249" s="1" t="s">
        <v>14</v>
      </c>
      <c r="E249" s="1" t="s">
        <v>15</v>
      </c>
      <c r="F249" s="2">
        <v>703</v>
      </c>
      <c r="G249" s="2">
        <v>983</v>
      </c>
      <c r="H249" s="7">
        <f>F249/F251*100</f>
        <v>17.95199182839632</v>
      </c>
      <c r="I249" s="7">
        <f>G249/G251*100</f>
        <v>15.70789389581336</v>
      </c>
      <c r="J249" s="7"/>
    </row>
    <row r="250" spans="1:10" ht="11" customHeight="1" x14ac:dyDescent="0.45">
      <c r="A250" s="1">
        <v>245</v>
      </c>
      <c r="E250" s="1" t="s">
        <v>16</v>
      </c>
      <c r="F250" s="2">
        <v>3211</v>
      </c>
      <c r="G250" s="2">
        <v>5275</v>
      </c>
    </row>
    <row r="251" spans="1:10" ht="11" customHeight="1" x14ac:dyDescent="0.45">
      <c r="A251" s="1">
        <v>246</v>
      </c>
      <c r="E251" s="1" t="s">
        <v>5</v>
      </c>
      <c r="F251" s="2">
        <v>3916</v>
      </c>
      <c r="G251" s="2">
        <v>6258</v>
      </c>
    </row>
    <row r="252" spans="1:10" ht="11" customHeight="1" x14ac:dyDescent="0.35">
      <c r="A252" s="1">
        <v>247</v>
      </c>
      <c r="D252" s="1" t="s">
        <v>17</v>
      </c>
      <c r="E252" s="1" t="s">
        <v>15</v>
      </c>
      <c r="F252" s="2">
        <v>256</v>
      </c>
      <c r="G252" s="2">
        <v>272</v>
      </c>
      <c r="H252" s="7">
        <f>F252/F254*100</f>
        <v>3.7209302325581395</v>
      </c>
      <c r="I252" s="7">
        <f>G252/G254*100</f>
        <v>6.4870021464345342</v>
      </c>
      <c r="J252" s="7"/>
    </row>
    <row r="253" spans="1:10" ht="11" customHeight="1" x14ac:dyDescent="0.45">
      <c r="A253" s="1">
        <v>248</v>
      </c>
      <c r="E253" s="1" t="s">
        <v>16</v>
      </c>
      <c r="F253" s="2">
        <v>6624</v>
      </c>
      <c r="G253" s="2">
        <v>3922</v>
      </c>
    </row>
    <row r="254" spans="1:10" ht="11" customHeight="1" x14ac:dyDescent="0.45">
      <c r="A254" s="1">
        <v>249</v>
      </c>
      <c r="E254" s="1" t="s">
        <v>5</v>
      </c>
      <c r="F254" s="2">
        <v>6880</v>
      </c>
      <c r="G254" s="2">
        <v>4193</v>
      </c>
    </row>
    <row r="255" spans="1:10" ht="11" customHeight="1" x14ac:dyDescent="0.35">
      <c r="A255" s="1">
        <v>250</v>
      </c>
      <c r="D255" s="1" t="s">
        <v>5</v>
      </c>
      <c r="E255" s="1" t="s">
        <v>15</v>
      </c>
      <c r="F255" s="2">
        <v>958</v>
      </c>
      <c r="G255" s="2">
        <v>1258</v>
      </c>
      <c r="H255" s="7">
        <f>F255/F257*100</f>
        <v>8.8736569099666536</v>
      </c>
      <c r="I255" s="7">
        <f>G255/G257*100</f>
        <v>12.031369548584545</v>
      </c>
      <c r="J255" s="7"/>
    </row>
    <row r="256" spans="1:10" ht="11" customHeight="1" x14ac:dyDescent="0.45">
      <c r="A256" s="1">
        <v>251</v>
      </c>
      <c r="E256" s="1" t="s">
        <v>16</v>
      </c>
      <c r="F256" s="2">
        <v>9836</v>
      </c>
      <c r="G256" s="2">
        <v>9200</v>
      </c>
    </row>
    <row r="257" spans="1:10" ht="11" customHeight="1" x14ac:dyDescent="0.45">
      <c r="A257" s="1">
        <v>252</v>
      </c>
      <c r="E257" s="1" t="s">
        <v>5</v>
      </c>
      <c r="F257" s="2">
        <v>10796</v>
      </c>
      <c r="G257" s="2">
        <v>10456</v>
      </c>
    </row>
    <row r="258" spans="1:10" ht="11" customHeight="1" x14ac:dyDescent="0.35">
      <c r="A258" s="1">
        <v>253</v>
      </c>
      <c r="C258" s="1" t="s">
        <v>6</v>
      </c>
      <c r="D258" s="1" t="s">
        <v>14</v>
      </c>
      <c r="E258" s="1" t="s">
        <v>15</v>
      </c>
      <c r="F258" s="2">
        <v>940</v>
      </c>
      <c r="G258" s="2">
        <v>1387</v>
      </c>
      <c r="H258" s="7">
        <f>F258/F260*100</f>
        <v>13.325772611284378</v>
      </c>
      <c r="I258" s="7">
        <f>G258/G260*100</f>
        <v>12.453982221424081</v>
      </c>
      <c r="J258" s="7"/>
    </row>
    <row r="259" spans="1:10" ht="11" customHeight="1" x14ac:dyDescent="0.45">
      <c r="A259" s="1">
        <v>254</v>
      </c>
      <c r="E259" s="1" t="s">
        <v>16</v>
      </c>
      <c r="F259" s="2">
        <v>6113</v>
      </c>
      <c r="G259" s="2">
        <v>9749</v>
      </c>
    </row>
    <row r="260" spans="1:10" ht="11" customHeight="1" x14ac:dyDescent="0.45">
      <c r="A260" s="1">
        <v>255</v>
      </c>
      <c r="E260" s="1" t="s">
        <v>5</v>
      </c>
      <c r="F260" s="2">
        <v>7054</v>
      </c>
      <c r="G260" s="2">
        <v>11137</v>
      </c>
    </row>
    <row r="261" spans="1:10" ht="11" customHeight="1" x14ac:dyDescent="0.35">
      <c r="A261" s="1">
        <v>256</v>
      </c>
      <c r="D261" s="1" t="s">
        <v>17</v>
      </c>
      <c r="E261" s="1" t="s">
        <v>15</v>
      </c>
      <c r="F261" s="2">
        <v>1073</v>
      </c>
      <c r="G261" s="2">
        <v>1838</v>
      </c>
      <c r="H261" s="7">
        <f>F261/F263*100</f>
        <v>3.706262305274429</v>
      </c>
      <c r="I261" s="7">
        <f>G261/G263*100</f>
        <v>7.2160496250637989</v>
      </c>
      <c r="J261" s="7"/>
    </row>
    <row r="262" spans="1:10" ht="11" customHeight="1" x14ac:dyDescent="0.45">
      <c r="A262" s="1">
        <v>257</v>
      </c>
      <c r="E262" s="1" t="s">
        <v>16</v>
      </c>
      <c r="F262" s="2">
        <v>27886</v>
      </c>
      <c r="G262" s="2">
        <v>23642</v>
      </c>
    </row>
    <row r="263" spans="1:10" ht="11" customHeight="1" x14ac:dyDescent="0.45">
      <c r="A263" s="1">
        <v>258</v>
      </c>
      <c r="E263" s="1" t="s">
        <v>5</v>
      </c>
      <c r="F263" s="2">
        <v>28951</v>
      </c>
      <c r="G263" s="2">
        <v>25471</v>
      </c>
    </row>
    <row r="264" spans="1:10" ht="11" customHeight="1" x14ac:dyDescent="0.35">
      <c r="A264" s="1">
        <v>259</v>
      </c>
      <c r="D264" s="1" t="s">
        <v>5</v>
      </c>
      <c r="E264" s="1" t="s">
        <v>15</v>
      </c>
      <c r="F264" s="2">
        <v>2016</v>
      </c>
      <c r="G264" s="2">
        <v>3224</v>
      </c>
      <c r="H264" s="7">
        <f>F264/F266*100</f>
        <v>5.5982894115686879</v>
      </c>
      <c r="I264" s="7">
        <f>G264/G266*100</f>
        <v>8.8070587592536942</v>
      </c>
      <c r="J264" s="7"/>
    </row>
    <row r="265" spans="1:10" ht="11" customHeight="1" x14ac:dyDescent="0.45">
      <c r="A265" s="1">
        <v>260</v>
      </c>
      <c r="E265" s="1" t="s">
        <v>16</v>
      </c>
      <c r="F265" s="2">
        <v>33995</v>
      </c>
      <c r="G265" s="2">
        <v>33387</v>
      </c>
    </row>
    <row r="266" spans="1:10" ht="11" customHeight="1" x14ac:dyDescent="0.45">
      <c r="A266" s="1">
        <v>261</v>
      </c>
      <c r="E266" s="1" t="s">
        <v>5</v>
      </c>
      <c r="F266" s="2">
        <v>36011</v>
      </c>
      <c r="G266" s="2">
        <v>36607</v>
      </c>
    </row>
    <row r="267" spans="1:10" ht="11" customHeight="1" x14ac:dyDescent="0.35">
      <c r="A267" s="1">
        <v>262</v>
      </c>
      <c r="C267" s="1" t="s">
        <v>5</v>
      </c>
      <c r="D267" s="1" t="s">
        <v>14</v>
      </c>
      <c r="E267" s="1" t="s">
        <v>15</v>
      </c>
      <c r="F267" s="2">
        <v>1648</v>
      </c>
      <c r="G267" s="2">
        <v>2370</v>
      </c>
      <c r="H267" s="7">
        <f>F267/F269*100</f>
        <v>15.018682219994531</v>
      </c>
      <c r="I267" s="7">
        <f>G267/G269*100</f>
        <v>13.623821568176592</v>
      </c>
      <c r="J267" s="7"/>
    </row>
    <row r="268" spans="1:10" ht="11" customHeight="1" x14ac:dyDescent="0.45">
      <c r="A268" s="1">
        <v>263</v>
      </c>
      <c r="E268" s="1" t="s">
        <v>16</v>
      </c>
      <c r="F268" s="2">
        <v>9325</v>
      </c>
      <c r="G268" s="2">
        <v>15023</v>
      </c>
    </row>
    <row r="269" spans="1:10" ht="11" customHeight="1" x14ac:dyDescent="0.45">
      <c r="A269" s="1">
        <v>264</v>
      </c>
      <c r="E269" s="1" t="s">
        <v>5</v>
      </c>
      <c r="F269" s="2">
        <v>10973</v>
      </c>
      <c r="G269" s="2">
        <v>17396</v>
      </c>
    </row>
    <row r="270" spans="1:10" ht="11" customHeight="1" x14ac:dyDescent="0.35">
      <c r="A270" s="1">
        <v>265</v>
      </c>
      <c r="D270" s="1" t="s">
        <v>17</v>
      </c>
      <c r="E270" s="1" t="s">
        <v>15</v>
      </c>
      <c r="F270" s="2">
        <v>1324</v>
      </c>
      <c r="G270" s="2">
        <v>2109</v>
      </c>
      <c r="H270" s="7">
        <f>F270/F272*100</f>
        <v>3.6950212100915385</v>
      </c>
      <c r="I270" s="7">
        <f>G270/G272*100</f>
        <v>7.108429674070579</v>
      </c>
      <c r="J270" s="7"/>
    </row>
    <row r="271" spans="1:10" ht="11" customHeight="1" x14ac:dyDescent="0.45">
      <c r="A271" s="1">
        <v>266</v>
      </c>
      <c r="E271" s="1" t="s">
        <v>16</v>
      </c>
      <c r="F271" s="2">
        <v>34505</v>
      </c>
      <c r="G271" s="2">
        <v>27564</v>
      </c>
    </row>
    <row r="272" spans="1:10" ht="11" customHeight="1" x14ac:dyDescent="0.45">
      <c r="A272" s="1">
        <v>267</v>
      </c>
      <c r="E272" s="1" t="s">
        <v>5</v>
      </c>
      <c r="F272" s="2">
        <v>35832</v>
      </c>
      <c r="G272" s="2">
        <v>29669</v>
      </c>
    </row>
    <row r="273" spans="1:10" ht="11" customHeight="1" x14ac:dyDescent="0.35">
      <c r="A273" s="1">
        <v>268</v>
      </c>
      <c r="D273" s="1" t="s">
        <v>5</v>
      </c>
      <c r="E273" s="1" t="s">
        <v>15</v>
      </c>
      <c r="F273" s="2">
        <v>2972</v>
      </c>
      <c r="G273" s="2">
        <v>4481</v>
      </c>
      <c r="H273" s="7">
        <f>F273/F275*100</f>
        <v>6.3497489584446107</v>
      </c>
      <c r="I273" s="7">
        <f>G273/G275*100</f>
        <v>9.5204708181953386</v>
      </c>
      <c r="J273" s="7"/>
    </row>
    <row r="274" spans="1:10" ht="11" customHeight="1" x14ac:dyDescent="0.45">
      <c r="A274" s="1">
        <v>269</v>
      </c>
      <c r="E274" s="1" t="s">
        <v>16</v>
      </c>
      <c r="F274" s="2">
        <v>43830</v>
      </c>
      <c r="G274" s="2">
        <v>42584</v>
      </c>
    </row>
    <row r="275" spans="1:10" ht="11" customHeight="1" x14ac:dyDescent="0.45">
      <c r="A275" s="1">
        <v>270</v>
      </c>
      <c r="E275" s="1" t="s">
        <v>5</v>
      </c>
      <c r="F275" s="2">
        <v>46805</v>
      </c>
      <c r="G275" s="2">
        <v>47067</v>
      </c>
    </row>
    <row r="276" spans="1:10" ht="11" customHeight="1" x14ac:dyDescent="0.35">
      <c r="A276" s="1">
        <v>271</v>
      </c>
      <c r="B276" s="1" t="s">
        <v>27</v>
      </c>
      <c r="C276" s="1" t="s">
        <v>4</v>
      </c>
      <c r="D276" s="1" t="s">
        <v>14</v>
      </c>
      <c r="E276" s="1" t="s">
        <v>15</v>
      </c>
      <c r="F276" s="2">
        <v>48</v>
      </c>
      <c r="G276" s="2">
        <v>47</v>
      </c>
      <c r="H276" s="7">
        <f>F276/F278*100</f>
        <v>31.788079470198678</v>
      </c>
      <c r="I276" s="7">
        <f>G276/G278*100</f>
        <v>31.333333333333336</v>
      </c>
      <c r="J276" s="7"/>
    </row>
    <row r="277" spans="1:10" ht="11" customHeight="1" x14ac:dyDescent="0.45">
      <c r="A277" s="1">
        <v>272</v>
      </c>
      <c r="E277" s="1" t="s">
        <v>16</v>
      </c>
      <c r="F277" s="2">
        <v>106</v>
      </c>
      <c r="G277" s="2">
        <v>103</v>
      </c>
    </row>
    <row r="278" spans="1:10" ht="11" customHeight="1" x14ac:dyDescent="0.45">
      <c r="A278" s="1">
        <v>273</v>
      </c>
      <c r="E278" s="1" t="s">
        <v>5</v>
      </c>
      <c r="F278" s="2">
        <v>151</v>
      </c>
      <c r="G278" s="2">
        <v>150</v>
      </c>
    </row>
    <row r="279" spans="1:10" ht="11" customHeight="1" x14ac:dyDescent="0.35">
      <c r="A279" s="1">
        <v>274</v>
      </c>
      <c r="D279" s="1" t="s">
        <v>17</v>
      </c>
      <c r="E279" s="1" t="s">
        <v>15</v>
      </c>
      <c r="F279" s="2">
        <v>28</v>
      </c>
      <c r="G279" s="2">
        <v>25</v>
      </c>
      <c r="H279" s="7">
        <f>F279/F281*100</f>
        <v>9.4276094276094273</v>
      </c>
      <c r="I279" s="7">
        <f>G279/G281*100</f>
        <v>18.248175182481752</v>
      </c>
      <c r="J279" s="7"/>
    </row>
    <row r="280" spans="1:10" ht="11" customHeight="1" x14ac:dyDescent="0.45">
      <c r="A280" s="1">
        <v>275</v>
      </c>
      <c r="E280" s="1" t="s">
        <v>16</v>
      </c>
      <c r="F280" s="2">
        <v>271</v>
      </c>
      <c r="G280" s="2">
        <v>108</v>
      </c>
    </row>
    <row r="281" spans="1:10" ht="11" customHeight="1" x14ac:dyDescent="0.45">
      <c r="A281" s="1">
        <v>276</v>
      </c>
      <c r="E281" s="1" t="s">
        <v>5</v>
      </c>
      <c r="F281" s="2">
        <v>297</v>
      </c>
      <c r="G281" s="2">
        <v>137</v>
      </c>
    </row>
    <row r="282" spans="1:10" ht="11" customHeight="1" x14ac:dyDescent="0.35">
      <c r="A282" s="1">
        <v>277</v>
      </c>
      <c r="D282" s="1" t="s">
        <v>5</v>
      </c>
      <c r="E282" s="1" t="s">
        <v>15</v>
      </c>
      <c r="F282" s="2">
        <v>73</v>
      </c>
      <c r="G282" s="2">
        <v>72</v>
      </c>
      <c r="H282" s="7">
        <f>F282/F284*100</f>
        <v>16.367713004484305</v>
      </c>
      <c r="I282" s="7">
        <f>G282/G284*100</f>
        <v>25.441696113074201</v>
      </c>
      <c r="J282" s="7"/>
    </row>
    <row r="283" spans="1:10" ht="11" customHeight="1" x14ac:dyDescent="0.45">
      <c r="A283" s="1">
        <v>278</v>
      </c>
      <c r="E283" s="1" t="s">
        <v>16</v>
      </c>
      <c r="F283" s="2">
        <v>374</v>
      </c>
      <c r="G283" s="2">
        <v>214</v>
      </c>
    </row>
    <row r="284" spans="1:10" ht="11" customHeight="1" x14ac:dyDescent="0.45">
      <c r="A284" s="1">
        <v>279</v>
      </c>
      <c r="E284" s="1" t="s">
        <v>5</v>
      </c>
      <c r="F284" s="2">
        <v>446</v>
      </c>
      <c r="G284" s="2">
        <v>283</v>
      </c>
    </row>
    <row r="285" spans="1:10" ht="11" customHeight="1" x14ac:dyDescent="0.35">
      <c r="A285" s="1">
        <v>280</v>
      </c>
      <c r="C285" s="1" t="s">
        <v>6</v>
      </c>
      <c r="D285" s="1" t="s">
        <v>14</v>
      </c>
      <c r="E285" s="1" t="s">
        <v>15</v>
      </c>
      <c r="F285" s="2">
        <v>31</v>
      </c>
      <c r="G285" s="2">
        <v>58</v>
      </c>
      <c r="H285" s="7">
        <f>F285/F287*100</f>
        <v>29.807692307692307</v>
      </c>
      <c r="I285" s="7">
        <f>G285/G287*100</f>
        <v>26.851851851851855</v>
      </c>
      <c r="J285" s="7"/>
    </row>
    <row r="286" spans="1:10" ht="11" customHeight="1" x14ac:dyDescent="0.45">
      <c r="A286" s="1">
        <v>281</v>
      </c>
      <c r="E286" s="1" t="s">
        <v>16</v>
      </c>
      <c r="F286" s="2">
        <v>76</v>
      </c>
      <c r="G286" s="2">
        <v>158</v>
      </c>
    </row>
    <row r="287" spans="1:10" ht="11" customHeight="1" x14ac:dyDescent="0.45">
      <c r="A287" s="1">
        <v>282</v>
      </c>
      <c r="E287" s="1" t="s">
        <v>5</v>
      </c>
      <c r="F287" s="2">
        <v>104</v>
      </c>
      <c r="G287" s="2">
        <v>216</v>
      </c>
    </row>
    <row r="288" spans="1:10" ht="11" customHeight="1" x14ac:dyDescent="0.35">
      <c r="A288" s="1">
        <v>283</v>
      </c>
      <c r="D288" s="1" t="s">
        <v>17</v>
      </c>
      <c r="E288" s="1" t="s">
        <v>15</v>
      </c>
      <c r="F288" s="2">
        <v>51</v>
      </c>
      <c r="G288" s="2">
        <v>92</v>
      </c>
      <c r="H288" s="7">
        <f>F288/F290*100</f>
        <v>7.3275862068965507</v>
      </c>
      <c r="I288" s="7">
        <f>G288/G290*100</f>
        <v>11.870967741935484</v>
      </c>
      <c r="J288" s="7"/>
    </row>
    <row r="289" spans="1:10" ht="11" customHeight="1" x14ac:dyDescent="0.45">
      <c r="A289" s="1">
        <v>284</v>
      </c>
      <c r="E289" s="1" t="s">
        <v>16</v>
      </c>
      <c r="F289" s="2">
        <v>640</v>
      </c>
      <c r="G289" s="2">
        <v>688</v>
      </c>
    </row>
    <row r="290" spans="1:10" ht="11" customHeight="1" x14ac:dyDescent="0.45">
      <c r="A290" s="1">
        <v>285</v>
      </c>
      <c r="E290" s="1" t="s">
        <v>5</v>
      </c>
      <c r="F290" s="2">
        <v>696</v>
      </c>
      <c r="G290" s="2">
        <v>775</v>
      </c>
    </row>
    <row r="291" spans="1:10" ht="11" customHeight="1" x14ac:dyDescent="0.35">
      <c r="A291" s="1">
        <v>286</v>
      </c>
      <c r="D291" s="1" t="s">
        <v>5</v>
      </c>
      <c r="E291" s="1" t="s">
        <v>15</v>
      </c>
      <c r="F291" s="2">
        <v>78</v>
      </c>
      <c r="G291" s="2">
        <v>149</v>
      </c>
      <c r="H291" s="7">
        <f>F291/F293*100</f>
        <v>9.7378277153558059</v>
      </c>
      <c r="I291" s="7">
        <f>G291/G293*100</f>
        <v>15.020161290322582</v>
      </c>
      <c r="J291" s="7"/>
    </row>
    <row r="292" spans="1:10" ht="11" customHeight="1" x14ac:dyDescent="0.45">
      <c r="A292" s="1">
        <v>287</v>
      </c>
      <c r="E292" s="1" t="s">
        <v>16</v>
      </c>
      <c r="F292" s="2">
        <v>716</v>
      </c>
      <c r="G292" s="2">
        <v>849</v>
      </c>
    </row>
    <row r="293" spans="1:10" ht="11" customHeight="1" x14ac:dyDescent="0.45">
      <c r="A293" s="1">
        <v>288</v>
      </c>
      <c r="E293" s="1" t="s">
        <v>5</v>
      </c>
      <c r="F293" s="2">
        <v>801</v>
      </c>
      <c r="G293" s="2">
        <v>992</v>
      </c>
    </row>
    <row r="294" spans="1:10" ht="11" customHeight="1" x14ac:dyDescent="0.35">
      <c r="A294" s="1">
        <v>289</v>
      </c>
      <c r="C294" s="1" t="s">
        <v>5</v>
      </c>
      <c r="D294" s="1" t="s">
        <v>14</v>
      </c>
      <c r="E294" s="1" t="s">
        <v>15</v>
      </c>
      <c r="F294" s="2">
        <v>77</v>
      </c>
      <c r="G294" s="2">
        <v>102</v>
      </c>
      <c r="H294" s="7">
        <f>F294/F296*100</f>
        <v>29.72972972972973</v>
      </c>
      <c r="I294" s="7">
        <f>G294/G296*100</f>
        <v>27.792915531335151</v>
      </c>
      <c r="J294" s="7"/>
    </row>
    <row r="295" spans="1:10" ht="11" customHeight="1" x14ac:dyDescent="0.45">
      <c r="A295" s="1">
        <v>290</v>
      </c>
      <c r="E295" s="1" t="s">
        <v>16</v>
      </c>
      <c r="F295" s="2">
        <v>184</v>
      </c>
      <c r="G295" s="2">
        <v>264</v>
      </c>
    </row>
    <row r="296" spans="1:10" ht="11" customHeight="1" x14ac:dyDescent="0.45">
      <c r="A296" s="1">
        <v>291</v>
      </c>
      <c r="E296" s="1" t="s">
        <v>5</v>
      </c>
      <c r="F296" s="2">
        <v>259</v>
      </c>
      <c r="G296" s="2">
        <v>367</v>
      </c>
    </row>
    <row r="297" spans="1:10" ht="11" customHeight="1" x14ac:dyDescent="0.35">
      <c r="A297" s="1">
        <v>292</v>
      </c>
      <c r="D297" s="1" t="s">
        <v>17</v>
      </c>
      <c r="E297" s="1" t="s">
        <v>15</v>
      </c>
      <c r="F297" s="2">
        <v>74</v>
      </c>
      <c r="G297" s="2">
        <v>112</v>
      </c>
      <c r="H297" s="7">
        <f>F297/F299*100</f>
        <v>7.4974670719351568</v>
      </c>
      <c r="I297" s="7">
        <f>G297/G299*100</f>
        <v>12.267250821467689</v>
      </c>
      <c r="J297" s="7"/>
    </row>
    <row r="298" spans="1:10" ht="11" customHeight="1" x14ac:dyDescent="0.45">
      <c r="A298" s="1">
        <v>293</v>
      </c>
      <c r="E298" s="1" t="s">
        <v>16</v>
      </c>
      <c r="F298" s="2">
        <v>908</v>
      </c>
      <c r="G298" s="2">
        <v>799</v>
      </c>
    </row>
    <row r="299" spans="1:10" ht="11" customHeight="1" x14ac:dyDescent="0.45">
      <c r="A299" s="1">
        <v>294</v>
      </c>
      <c r="E299" s="1" t="s">
        <v>5</v>
      </c>
      <c r="F299" s="2">
        <v>987</v>
      </c>
      <c r="G299" s="2">
        <v>913</v>
      </c>
    </row>
    <row r="300" spans="1:10" ht="11" customHeight="1" x14ac:dyDescent="0.35">
      <c r="A300" s="1">
        <v>295</v>
      </c>
      <c r="D300" s="1" t="s">
        <v>5</v>
      </c>
      <c r="E300" s="1" t="s">
        <v>15</v>
      </c>
      <c r="F300" s="2">
        <v>153</v>
      </c>
      <c r="G300" s="2">
        <v>219</v>
      </c>
      <c r="H300" s="7">
        <f>F300/F302*100</f>
        <v>12.29903536977492</v>
      </c>
      <c r="I300" s="7">
        <f>G300/G302*100</f>
        <v>17.189952904238616</v>
      </c>
      <c r="J300" s="7"/>
    </row>
    <row r="301" spans="1:10" ht="11" customHeight="1" x14ac:dyDescent="0.45">
      <c r="A301" s="1">
        <v>296</v>
      </c>
      <c r="E301" s="1" t="s">
        <v>16</v>
      </c>
      <c r="F301" s="2">
        <v>1087</v>
      </c>
      <c r="G301" s="2">
        <v>1056</v>
      </c>
    </row>
    <row r="302" spans="1:10" ht="11" customHeight="1" x14ac:dyDescent="0.45">
      <c r="A302" s="1">
        <v>297</v>
      </c>
      <c r="E302" s="1" t="s">
        <v>5</v>
      </c>
      <c r="F302" s="2">
        <v>1244</v>
      </c>
      <c r="G302" s="2">
        <v>1274</v>
      </c>
    </row>
    <row r="303" spans="1:10" ht="11" customHeight="1" x14ac:dyDescent="0.35">
      <c r="A303" s="1">
        <v>298</v>
      </c>
      <c r="B303" s="1" t="s">
        <v>28</v>
      </c>
      <c r="C303" s="1" t="s">
        <v>4</v>
      </c>
      <c r="D303" s="1" t="s">
        <v>14</v>
      </c>
      <c r="E303" s="1" t="s">
        <v>15</v>
      </c>
      <c r="F303" s="2">
        <v>244</v>
      </c>
      <c r="G303" s="2">
        <v>278</v>
      </c>
      <c r="H303" s="7">
        <f>F303/F305*100</f>
        <v>29.468599033816425</v>
      </c>
      <c r="I303" s="7">
        <f>G303/G305*100</f>
        <v>30.515916575192097</v>
      </c>
      <c r="J303" s="7"/>
    </row>
    <row r="304" spans="1:10" ht="11" customHeight="1" x14ac:dyDescent="0.45">
      <c r="A304" s="1">
        <v>299</v>
      </c>
      <c r="E304" s="1" t="s">
        <v>16</v>
      </c>
      <c r="F304" s="2">
        <v>581</v>
      </c>
      <c r="G304" s="2">
        <v>631</v>
      </c>
    </row>
    <row r="305" spans="1:10" ht="11" customHeight="1" x14ac:dyDescent="0.45">
      <c r="A305" s="1">
        <v>300</v>
      </c>
      <c r="E305" s="1" t="s">
        <v>5</v>
      </c>
      <c r="F305" s="2">
        <v>828</v>
      </c>
      <c r="G305" s="2">
        <v>911</v>
      </c>
    </row>
    <row r="306" spans="1:10" ht="11" customHeight="1" x14ac:dyDescent="0.35">
      <c r="A306" s="1">
        <v>301</v>
      </c>
      <c r="D306" s="1" t="s">
        <v>17</v>
      </c>
      <c r="E306" s="1" t="s">
        <v>15</v>
      </c>
      <c r="F306" s="2">
        <v>187</v>
      </c>
      <c r="G306" s="2">
        <v>199</v>
      </c>
      <c r="H306" s="7">
        <f>F306/F308*100</f>
        <v>8.0223080223080228</v>
      </c>
      <c r="I306" s="7">
        <f>G306/G308*100</f>
        <v>15.546874999999998</v>
      </c>
      <c r="J306" s="7"/>
    </row>
    <row r="307" spans="1:10" ht="11" customHeight="1" x14ac:dyDescent="0.45">
      <c r="A307" s="1">
        <v>302</v>
      </c>
      <c r="E307" s="1" t="s">
        <v>16</v>
      </c>
      <c r="F307" s="2">
        <v>2150</v>
      </c>
      <c r="G307" s="2">
        <v>1079</v>
      </c>
    </row>
    <row r="308" spans="1:10" ht="11" customHeight="1" x14ac:dyDescent="0.45">
      <c r="A308" s="1">
        <v>303</v>
      </c>
      <c r="E308" s="1" t="s">
        <v>5</v>
      </c>
      <c r="F308" s="2">
        <v>2331</v>
      </c>
      <c r="G308" s="2">
        <v>1280</v>
      </c>
    </row>
    <row r="309" spans="1:10" ht="11" customHeight="1" x14ac:dyDescent="0.35">
      <c r="A309" s="1">
        <v>304</v>
      </c>
      <c r="D309" s="1" t="s">
        <v>5</v>
      </c>
      <c r="E309" s="1" t="s">
        <v>15</v>
      </c>
      <c r="F309" s="2">
        <v>428</v>
      </c>
      <c r="G309" s="2">
        <v>479</v>
      </c>
      <c r="H309" s="7">
        <f>F309/F311*100</f>
        <v>13.548591326369106</v>
      </c>
      <c r="I309" s="7">
        <f>G309/G311*100</f>
        <v>21.832269826800367</v>
      </c>
      <c r="J309" s="7"/>
    </row>
    <row r="310" spans="1:10" ht="11" customHeight="1" x14ac:dyDescent="0.45">
      <c r="A310" s="1">
        <v>305</v>
      </c>
      <c r="E310" s="1" t="s">
        <v>16</v>
      </c>
      <c r="F310" s="2">
        <v>2726</v>
      </c>
      <c r="G310" s="2">
        <v>1708</v>
      </c>
    </row>
    <row r="311" spans="1:10" ht="11" customHeight="1" x14ac:dyDescent="0.45">
      <c r="A311" s="1">
        <v>306</v>
      </c>
      <c r="E311" s="1" t="s">
        <v>5</v>
      </c>
      <c r="F311" s="2">
        <v>3159</v>
      </c>
      <c r="G311" s="2">
        <v>2194</v>
      </c>
    </row>
    <row r="312" spans="1:10" ht="11" customHeight="1" x14ac:dyDescent="0.35">
      <c r="A312" s="1">
        <v>307</v>
      </c>
      <c r="C312" s="1" t="s">
        <v>6</v>
      </c>
      <c r="D312" s="1" t="s">
        <v>14</v>
      </c>
      <c r="E312" s="1" t="s">
        <v>15</v>
      </c>
      <c r="F312" s="2">
        <v>157</v>
      </c>
      <c r="G312" s="2">
        <v>319</v>
      </c>
      <c r="H312" s="7">
        <f>F312/F314*100</f>
        <v>24.569640062597809</v>
      </c>
      <c r="I312" s="7">
        <f>G312/G314*100</f>
        <v>27.195225916453538</v>
      </c>
      <c r="J312" s="7"/>
    </row>
    <row r="313" spans="1:10" ht="11" customHeight="1" x14ac:dyDescent="0.45">
      <c r="A313" s="1">
        <v>308</v>
      </c>
      <c r="E313" s="1" t="s">
        <v>16</v>
      </c>
      <c r="F313" s="2">
        <v>482</v>
      </c>
      <c r="G313" s="2">
        <v>854</v>
      </c>
    </row>
    <row r="314" spans="1:10" ht="11" customHeight="1" x14ac:dyDescent="0.45">
      <c r="A314" s="1">
        <v>309</v>
      </c>
      <c r="E314" s="1" t="s">
        <v>5</v>
      </c>
      <c r="F314" s="2">
        <v>639</v>
      </c>
      <c r="G314" s="2">
        <v>1173</v>
      </c>
    </row>
    <row r="315" spans="1:10" ht="11" customHeight="1" x14ac:dyDescent="0.35">
      <c r="A315" s="1">
        <v>310</v>
      </c>
      <c r="D315" s="1" t="s">
        <v>17</v>
      </c>
      <c r="E315" s="1" t="s">
        <v>15</v>
      </c>
      <c r="F315" s="2">
        <v>299</v>
      </c>
      <c r="G315" s="2">
        <v>696</v>
      </c>
      <c r="H315" s="7">
        <f>F315/F317*100</f>
        <v>7.3554735547355481</v>
      </c>
      <c r="I315" s="7">
        <f>G315/G317*100</f>
        <v>13.488372093023257</v>
      </c>
      <c r="J315" s="7"/>
    </row>
    <row r="316" spans="1:10" ht="11" customHeight="1" x14ac:dyDescent="0.45">
      <c r="A316" s="1">
        <v>311</v>
      </c>
      <c r="E316" s="1" t="s">
        <v>16</v>
      </c>
      <c r="F316" s="2">
        <v>3769</v>
      </c>
      <c r="G316" s="2">
        <v>4471</v>
      </c>
    </row>
    <row r="317" spans="1:10" ht="11" customHeight="1" x14ac:dyDescent="0.45">
      <c r="A317" s="1">
        <v>312</v>
      </c>
      <c r="E317" s="1" t="s">
        <v>5</v>
      </c>
      <c r="F317" s="2">
        <v>4065</v>
      </c>
      <c r="G317" s="2">
        <v>5160</v>
      </c>
    </row>
    <row r="318" spans="1:10" ht="11" customHeight="1" x14ac:dyDescent="0.35">
      <c r="A318" s="1">
        <v>313</v>
      </c>
      <c r="D318" s="1" t="s">
        <v>5</v>
      </c>
      <c r="E318" s="1" t="s">
        <v>15</v>
      </c>
      <c r="F318" s="2">
        <v>462</v>
      </c>
      <c r="G318" s="2">
        <v>1011</v>
      </c>
      <c r="H318" s="7">
        <f>F318/F320*100</f>
        <v>9.8193411264612109</v>
      </c>
      <c r="I318" s="7">
        <f>G318/G320*100</f>
        <v>15.956439393939394</v>
      </c>
      <c r="J318" s="7"/>
    </row>
    <row r="319" spans="1:10" ht="11" customHeight="1" x14ac:dyDescent="0.45">
      <c r="A319" s="1">
        <v>314</v>
      </c>
      <c r="E319" s="1" t="s">
        <v>16</v>
      </c>
      <c r="F319" s="2">
        <v>4252</v>
      </c>
      <c r="G319" s="2">
        <v>5322</v>
      </c>
    </row>
    <row r="320" spans="1:10" ht="11" customHeight="1" x14ac:dyDescent="0.45">
      <c r="A320" s="1">
        <v>315</v>
      </c>
      <c r="E320" s="1" t="s">
        <v>5</v>
      </c>
      <c r="F320" s="2">
        <v>4705</v>
      </c>
      <c r="G320" s="2">
        <v>6336</v>
      </c>
    </row>
    <row r="321" spans="1:10" ht="11" customHeight="1" x14ac:dyDescent="0.35">
      <c r="A321" s="1">
        <v>316</v>
      </c>
      <c r="C321" s="1" t="s">
        <v>5</v>
      </c>
      <c r="D321" s="1" t="s">
        <v>14</v>
      </c>
      <c r="E321" s="1" t="s">
        <v>15</v>
      </c>
      <c r="F321" s="2">
        <v>406</v>
      </c>
      <c r="G321" s="2">
        <v>598</v>
      </c>
      <c r="H321" s="7">
        <f>F321/F323*100</f>
        <v>27.694406548431104</v>
      </c>
      <c r="I321" s="7">
        <f>G321/G323*100</f>
        <v>28.681055155875303</v>
      </c>
      <c r="J321" s="7"/>
    </row>
    <row r="322" spans="1:10" ht="11" customHeight="1" x14ac:dyDescent="0.45">
      <c r="A322" s="1">
        <v>317</v>
      </c>
      <c r="E322" s="1" t="s">
        <v>16</v>
      </c>
      <c r="F322" s="2">
        <v>1060</v>
      </c>
      <c r="G322" s="2">
        <v>1488</v>
      </c>
    </row>
    <row r="323" spans="1:10" ht="11" customHeight="1" x14ac:dyDescent="0.45">
      <c r="A323" s="1">
        <v>318</v>
      </c>
      <c r="E323" s="1" t="s">
        <v>5</v>
      </c>
      <c r="F323" s="2">
        <v>1466</v>
      </c>
      <c r="G323" s="2">
        <v>2085</v>
      </c>
    </row>
    <row r="324" spans="1:10" ht="11" customHeight="1" x14ac:dyDescent="0.35">
      <c r="A324" s="1">
        <v>319</v>
      </c>
      <c r="D324" s="1" t="s">
        <v>17</v>
      </c>
      <c r="E324" s="1" t="s">
        <v>15</v>
      </c>
      <c r="F324" s="2">
        <v>477</v>
      </c>
      <c r="G324" s="2">
        <v>890</v>
      </c>
      <c r="H324" s="7">
        <f>F324/F326*100</f>
        <v>7.4554548296342604</v>
      </c>
      <c r="I324" s="7">
        <f>G324/G326*100</f>
        <v>13.822022053113839</v>
      </c>
      <c r="J324" s="7"/>
    </row>
    <row r="325" spans="1:10" ht="11" customHeight="1" x14ac:dyDescent="0.45">
      <c r="A325" s="1">
        <v>320</v>
      </c>
      <c r="E325" s="1" t="s">
        <v>16</v>
      </c>
      <c r="F325" s="2">
        <v>5919</v>
      </c>
      <c r="G325" s="2">
        <v>5548</v>
      </c>
    </row>
    <row r="326" spans="1:10" ht="11" customHeight="1" x14ac:dyDescent="0.45">
      <c r="A326" s="1">
        <v>321</v>
      </c>
      <c r="E326" s="1" t="s">
        <v>5</v>
      </c>
      <c r="F326" s="2">
        <v>6398</v>
      </c>
      <c r="G326" s="2">
        <v>6439</v>
      </c>
    </row>
    <row r="327" spans="1:10" ht="11" customHeight="1" x14ac:dyDescent="0.35">
      <c r="A327" s="1">
        <v>322</v>
      </c>
      <c r="D327" s="1" t="s">
        <v>5</v>
      </c>
      <c r="E327" s="1" t="s">
        <v>15</v>
      </c>
      <c r="F327" s="2">
        <v>890</v>
      </c>
      <c r="G327" s="2">
        <v>1490</v>
      </c>
      <c r="H327" s="7">
        <f>F327/F329*100</f>
        <v>11.317395727365207</v>
      </c>
      <c r="I327" s="7">
        <f>G327/G329*100</f>
        <v>17.475955899601221</v>
      </c>
      <c r="J327" s="7"/>
    </row>
    <row r="328" spans="1:10" ht="11" customHeight="1" x14ac:dyDescent="0.45">
      <c r="A328" s="1">
        <v>323</v>
      </c>
      <c r="E328" s="1" t="s">
        <v>16</v>
      </c>
      <c r="F328" s="2">
        <v>6977</v>
      </c>
      <c r="G328" s="2">
        <v>7038</v>
      </c>
    </row>
    <row r="329" spans="1:10" ht="11" customHeight="1" x14ac:dyDescent="0.45">
      <c r="A329" s="1">
        <v>324</v>
      </c>
      <c r="E329" s="1" t="s">
        <v>5</v>
      </c>
      <c r="F329" s="2">
        <v>7864</v>
      </c>
      <c r="G329" s="2">
        <v>8526</v>
      </c>
    </row>
    <row r="330" spans="1:10" ht="11" customHeight="1" x14ac:dyDescent="0.35">
      <c r="A330" s="1">
        <v>325</v>
      </c>
      <c r="B330" s="1" t="s">
        <v>29</v>
      </c>
      <c r="C330" s="1" t="s">
        <v>4</v>
      </c>
      <c r="D330" s="1" t="s">
        <v>14</v>
      </c>
      <c r="E330" s="1" t="s">
        <v>15</v>
      </c>
      <c r="F330" s="2">
        <v>389</v>
      </c>
      <c r="G330" s="2">
        <v>636</v>
      </c>
      <c r="H330" s="7">
        <f>F330/F332*100</f>
        <v>28.16799420709631</v>
      </c>
      <c r="I330" s="7">
        <f>G330/G332*100</f>
        <v>28.791308284291535</v>
      </c>
      <c r="J330" s="7"/>
    </row>
    <row r="331" spans="1:10" ht="11" customHeight="1" x14ac:dyDescent="0.45">
      <c r="A331" s="1">
        <v>326</v>
      </c>
      <c r="E331" s="1" t="s">
        <v>16</v>
      </c>
      <c r="F331" s="2">
        <v>995</v>
      </c>
      <c r="G331" s="2">
        <v>1576</v>
      </c>
    </row>
    <row r="332" spans="1:10" ht="11" customHeight="1" x14ac:dyDescent="0.45">
      <c r="A332" s="1">
        <v>327</v>
      </c>
      <c r="E332" s="1" t="s">
        <v>5</v>
      </c>
      <c r="F332" s="2">
        <v>1381</v>
      </c>
      <c r="G332" s="2">
        <v>2209</v>
      </c>
    </row>
    <row r="333" spans="1:10" ht="11" customHeight="1" x14ac:dyDescent="0.35">
      <c r="A333" s="1">
        <v>328</v>
      </c>
      <c r="D333" s="1" t="s">
        <v>17</v>
      </c>
      <c r="E333" s="1" t="s">
        <v>15</v>
      </c>
      <c r="F333" s="2">
        <v>545</v>
      </c>
      <c r="G333" s="2">
        <v>546</v>
      </c>
      <c r="H333" s="7">
        <f>F333/F335*100</f>
        <v>8.6755810251512262</v>
      </c>
      <c r="I333" s="7">
        <f>G333/G335*100</f>
        <v>16.595744680851062</v>
      </c>
      <c r="J333" s="7"/>
    </row>
    <row r="334" spans="1:10" ht="11" customHeight="1" x14ac:dyDescent="0.45">
      <c r="A334" s="1">
        <v>329</v>
      </c>
      <c r="E334" s="1" t="s">
        <v>16</v>
      </c>
      <c r="F334" s="2">
        <v>5740</v>
      </c>
      <c r="G334" s="2">
        <v>2748</v>
      </c>
    </row>
    <row r="335" spans="1:10" ht="11" customHeight="1" x14ac:dyDescent="0.45">
      <c r="A335" s="1">
        <v>330</v>
      </c>
      <c r="E335" s="1" t="s">
        <v>5</v>
      </c>
      <c r="F335" s="2">
        <v>6282</v>
      </c>
      <c r="G335" s="2">
        <v>3290</v>
      </c>
    </row>
    <row r="336" spans="1:10" ht="11" customHeight="1" x14ac:dyDescent="0.35">
      <c r="A336" s="1">
        <v>331</v>
      </c>
      <c r="D336" s="1" t="s">
        <v>5</v>
      </c>
      <c r="E336" s="1" t="s">
        <v>15</v>
      </c>
      <c r="F336" s="2">
        <v>934</v>
      </c>
      <c r="G336" s="2">
        <v>1176</v>
      </c>
      <c r="H336" s="7">
        <f>F336/F338*100</f>
        <v>12.174139728884255</v>
      </c>
      <c r="I336" s="7">
        <f>G336/G338*100</f>
        <v>21.389596216806112</v>
      </c>
      <c r="J336" s="7"/>
    </row>
    <row r="337" spans="1:10" ht="11" customHeight="1" x14ac:dyDescent="0.45">
      <c r="A337" s="1">
        <v>332</v>
      </c>
      <c r="E337" s="1" t="s">
        <v>16</v>
      </c>
      <c r="F337" s="2">
        <v>6733</v>
      </c>
      <c r="G337" s="2">
        <v>4322</v>
      </c>
    </row>
    <row r="338" spans="1:10" ht="11" customHeight="1" x14ac:dyDescent="0.45">
      <c r="A338" s="1">
        <v>333</v>
      </c>
      <c r="E338" s="1" t="s">
        <v>5</v>
      </c>
      <c r="F338" s="2">
        <v>7672</v>
      </c>
      <c r="G338" s="2">
        <v>5498</v>
      </c>
    </row>
    <row r="339" spans="1:10" ht="11" customHeight="1" x14ac:dyDescent="0.35">
      <c r="A339" s="1">
        <v>334</v>
      </c>
      <c r="C339" s="1" t="s">
        <v>6</v>
      </c>
      <c r="D339" s="1" t="s">
        <v>14</v>
      </c>
      <c r="E339" s="1" t="s">
        <v>15</v>
      </c>
      <c r="F339" s="2">
        <v>411</v>
      </c>
      <c r="G339" s="2">
        <v>1021</v>
      </c>
      <c r="H339" s="7">
        <f>F339/F341*100</f>
        <v>20.969387755102041</v>
      </c>
      <c r="I339" s="7">
        <f>G339/G341*100</f>
        <v>19.798332363777391</v>
      </c>
      <c r="J339" s="7"/>
    </row>
    <row r="340" spans="1:10" ht="11" customHeight="1" x14ac:dyDescent="0.45">
      <c r="A340" s="1">
        <v>335</v>
      </c>
      <c r="E340" s="1" t="s">
        <v>16</v>
      </c>
      <c r="F340" s="2">
        <v>1551</v>
      </c>
      <c r="G340" s="2">
        <v>4134</v>
      </c>
    </row>
    <row r="341" spans="1:10" ht="11" customHeight="1" x14ac:dyDescent="0.45">
      <c r="A341" s="1">
        <v>336</v>
      </c>
      <c r="E341" s="1" t="s">
        <v>5</v>
      </c>
      <c r="F341" s="2">
        <v>1960</v>
      </c>
      <c r="G341" s="2">
        <v>5157</v>
      </c>
    </row>
    <row r="342" spans="1:10" ht="11" customHeight="1" x14ac:dyDescent="0.35">
      <c r="A342" s="1">
        <v>337</v>
      </c>
      <c r="D342" s="1" t="s">
        <v>17</v>
      </c>
      <c r="E342" s="1" t="s">
        <v>15</v>
      </c>
      <c r="F342" s="2">
        <v>1188</v>
      </c>
      <c r="G342" s="2">
        <v>2516</v>
      </c>
      <c r="H342" s="7">
        <f>F342/F344*100</f>
        <v>6.6209663935796694</v>
      </c>
      <c r="I342" s="7">
        <f>G342/G344*100</f>
        <v>13.458143888740304</v>
      </c>
      <c r="J342" s="7"/>
    </row>
    <row r="343" spans="1:10" ht="11" customHeight="1" x14ac:dyDescent="0.45">
      <c r="A343" s="1">
        <v>338</v>
      </c>
      <c r="E343" s="1" t="s">
        <v>16</v>
      </c>
      <c r="F343" s="2">
        <v>16755</v>
      </c>
      <c r="G343" s="2">
        <v>16177</v>
      </c>
    </row>
    <row r="344" spans="1:10" ht="11" customHeight="1" x14ac:dyDescent="0.45">
      <c r="A344" s="1">
        <v>339</v>
      </c>
      <c r="E344" s="1" t="s">
        <v>5</v>
      </c>
      <c r="F344" s="2">
        <v>17943</v>
      </c>
      <c r="G344" s="2">
        <v>18695</v>
      </c>
    </row>
    <row r="345" spans="1:10" ht="11" customHeight="1" x14ac:dyDescent="0.35">
      <c r="A345" s="1">
        <v>340</v>
      </c>
      <c r="D345" s="1" t="s">
        <v>5</v>
      </c>
      <c r="E345" s="1" t="s">
        <v>15</v>
      </c>
      <c r="F345" s="2">
        <v>1597</v>
      </c>
      <c r="G345" s="2">
        <v>3535</v>
      </c>
      <c r="H345" s="7">
        <f>F345/F347*100</f>
        <v>8.0219007434197316</v>
      </c>
      <c r="I345" s="7">
        <f>G345/G347*100</f>
        <v>14.823045957732306</v>
      </c>
      <c r="J345" s="7"/>
    </row>
    <row r="346" spans="1:10" ht="11" customHeight="1" x14ac:dyDescent="0.45">
      <c r="A346" s="1">
        <v>341</v>
      </c>
      <c r="E346" s="1" t="s">
        <v>16</v>
      </c>
      <c r="F346" s="2">
        <v>18309</v>
      </c>
      <c r="G346" s="2">
        <v>20311</v>
      </c>
    </row>
    <row r="347" spans="1:10" ht="11" customHeight="1" x14ac:dyDescent="0.45">
      <c r="A347" s="1">
        <v>342</v>
      </c>
      <c r="E347" s="1" t="s">
        <v>5</v>
      </c>
      <c r="F347" s="2">
        <v>19908</v>
      </c>
      <c r="G347" s="2">
        <v>23848</v>
      </c>
    </row>
    <row r="348" spans="1:10" ht="11" customHeight="1" x14ac:dyDescent="0.35">
      <c r="A348" s="1">
        <v>343</v>
      </c>
      <c r="C348" s="1" t="s">
        <v>5</v>
      </c>
      <c r="D348" s="1" t="s">
        <v>14</v>
      </c>
      <c r="E348" s="1" t="s">
        <v>15</v>
      </c>
      <c r="F348" s="2">
        <v>806</v>
      </c>
      <c r="G348" s="2">
        <v>1654</v>
      </c>
      <c r="H348" s="7">
        <f>F348/F350*100</f>
        <v>24.110080765779241</v>
      </c>
      <c r="I348" s="7">
        <f>G348/G350*100</f>
        <v>22.454520771110509</v>
      </c>
      <c r="J348" s="7"/>
    </row>
    <row r="349" spans="1:10" ht="11" customHeight="1" x14ac:dyDescent="0.45">
      <c r="A349" s="1">
        <v>344</v>
      </c>
      <c r="E349" s="1" t="s">
        <v>16</v>
      </c>
      <c r="F349" s="2">
        <v>2543</v>
      </c>
      <c r="G349" s="2">
        <v>5709</v>
      </c>
    </row>
    <row r="350" spans="1:10" ht="11" customHeight="1" x14ac:dyDescent="0.45">
      <c r="A350" s="1">
        <v>345</v>
      </c>
      <c r="E350" s="1" t="s">
        <v>5</v>
      </c>
      <c r="F350" s="2">
        <v>3343</v>
      </c>
      <c r="G350" s="2">
        <v>7366</v>
      </c>
    </row>
    <row r="351" spans="1:10" ht="11" customHeight="1" x14ac:dyDescent="0.35">
      <c r="A351" s="1">
        <v>346</v>
      </c>
      <c r="D351" s="1" t="s">
        <v>17</v>
      </c>
      <c r="E351" s="1" t="s">
        <v>15</v>
      </c>
      <c r="F351" s="2">
        <v>1733</v>
      </c>
      <c r="G351" s="2">
        <v>3056</v>
      </c>
      <c r="H351" s="7">
        <f>F351/F353*100</f>
        <v>7.1528809641736828</v>
      </c>
      <c r="I351" s="7">
        <f>G351/G353*100</f>
        <v>13.902916154861018</v>
      </c>
      <c r="J351" s="7"/>
    </row>
    <row r="352" spans="1:10" ht="11" customHeight="1" x14ac:dyDescent="0.45">
      <c r="A352" s="1">
        <v>347</v>
      </c>
      <c r="E352" s="1" t="s">
        <v>16</v>
      </c>
      <c r="F352" s="2">
        <v>22495</v>
      </c>
      <c r="G352" s="2">
        <v>18926</v>
      </c>
    </row>
    <row r="353" spans="1:10" ht="11" customHeight="1" x14ac:dyDescent="0.45">
      <c r="A353" s="1">
        <v>348</v>
      </c>
      <c r="E353" s="1" t="s">
        <v>5</v>
      </c>
      <c r="F353" s="2">
        <v>24228</v>
      </c>
      <c r="G353" s="2">
        <v>21981</v>
      </c>
    </row>
    <row r="354" spans="1:10" ht="11" customHeight="1" x14ac:dyDescent="0.35">
      <c r="A354" s="1">
        <v>349</v>
      </c>
      <c r="D354" s="1" t="s">
        <v>5</v>
      </c>
      <c r="E354" s="1" t="s">
        <v>15</v>
      </c>
      <c r="F354" s="2">
        <v>2538</v>
      </c>
      <c r="G354" s="2">
        <v>4714</v>
      </c>
      <c r="H354" s="7">
        <f>F354/F356*100</f>
        <v>9.2026541934080281</v>
      </c>
      <c r="I354" s="7">
        <f>G354/G356*100</f>
        <v>16.062423333787653</v>
      </c>
      <c r="J354" s="7"/>
    </row>
    <row r="355" spans="1:10" ht="11" customHeight="1" x14ac:dyDescent="0.45">
      <c r="A355" s="1">
        <v>350</v>
      </c>
      <c r="E355" s="1" t="s">
        <v>16</v>
      </c>
      <c r="F355" s="2">
        <v>25039</v>
      </c>
      <c r="G355" s="2">
        <v>24635</v>
      </c>
    </row>
    <row r="356" spans="1:10" ht="11" customHeight="1" x14ac:dyDescent="0.45">
      <c r="A356" s="1">
        <v>351</v>
      </c>
      <c r="E356" s="1" t="s">
        <v>5</v>
      </c>
      <c r="F356" s="2">
        <v>27579</v>
      </c>
      <c r="G356" s="2">
        <v>29348</v>
      </c>
    </row>
    <row r="357" spans="1:10" ht="11" customHeight="1" x14ac:dyDescent="0.35">
      <c r="A357" s="1">
        <v>352</v>
      </c>
      <c r="B357" s="1" t="s">
        <v>30</v>
      </c>
      <c r="C357" s="1" t="s">
        <v>4</v>
      </c>
      <c r="D357" s="1" t="s">
        <v>14</v>
      </c>
      <c r="E357" s="1" t="s">
        <v>15</v>
      </c>
      <c r="F357" s="2">
        <v>1152</v>
      </c>
      <c r="G357" s="2">
        <v>1798</v>
      </c>
      <c r="H357" s="7">
        <f>F357/F359*100</f>
        <v>23.510204081632651</v>
      </c>
      <c r="I357" s="7">
        <f>G357/G359*100</f>
        <v>19.708429244765977</v>
      </c>
      <c r="J357" s="7"/>
    </row>
    <row r="358" spans="1:10" ht="11" customHeight="1" x14ac:dyDescent="0.45">
      <c r="A358" s="1">
        <v>353</v>
      </c>
      <c r="E358" s="1" t="s">
        <v>16</v>
      </c>
      <c r="F358" s="2">
        <v>3745</v>
      </c>
      <c r="G358" s="2">
        <v>7329</v>
      </c>
    </row>
    <row r="359" spans="1:10" ht="11" customHeight="1" x14ac:dyDescent="0.45">
      <c r="A359" s="1">
        <v>354</v>
      </c>
      <c r="E359" s="1" t="s">
        <v>5</v>
      </c>
      <c r="F359" s="2">
        <v>4900</v>
      </c>
      <c r="G359" s="2">
        <v>9123</v>
      </c>
    </row>
    <row r="360" spans="1:10" ht="11" customHeight="1" x14ac:dyDescent="0.35">
      <c r="A360" s="1">
        <v>355</v>
      </c>
      <c r="D360" s="1" t="s">
        <v>17</v>
      </c>
      <c r="E360" s="1" t="s">
        <v>15</v>
      </c>
      <c r="F360" s="2">
        <v>1091</v>
      </c>
      <c r="G360" s="2">
        <v>1117</v>
      </c>
      <c r="H360" s="7">
        <f>F360/F362*100</f>
        <v>6.8260026277920289</v>
      </c>
      <c r="I360" s="7">
        <f>G360/G362*100</f>
        <v>13.332537598472188</v>
      </c>
      <c r="J360" s="7"/>
    </row>
    <row r="361" spans="1:10" ht="11" customHeight="1" x14ac:dyDescent="0.45">
      <c r="A361" s="1">
        <v>356</v>
      </c>
      <c r="E361" s="1" t="s">
        <v>16</v>
      </c>
      <c r="F361" s="2">
        <v>14893</v>
      </c>
      <c r="G361" s="2">
        <v>7268</v>
      </c>
    </row>
    <row r="362" spans="1:10" ht="11" customHeight="1" x14ac:dyDescent="0.45">
      <c r="A362" s="1">
        <v>357</v>
      </c>
      <c r="E362" s="1" t="s">
        <v>5</v>
      </c>
      <c r="F362" s="2">
        <v>15983</v>
      </c>
      <c r="G362" s="2">
        <v>8378</v>
      </c>
    </row>
    <row r="363" spans="1:10" ht="11" customHeight="1" x14ac:dyDescent="0.35">
      <c r="A363" s="1">
        <v>358</v>
      </c>
      <c r="D363" s="1" t="s">
        <v>5</v>
      </c>
      <c r="E363" s="1" t="s">
        <v>15</v>
      </c>
      <c r="F363" s="2">
        <v>2241</v>
      </c>
      <c r="G363" s="2">
        <v>2915</v>
      </c>
      <c r="H363" s="7">
        <f>F363/F365*100</f>
        <v>10.731216779198391</v>
      </c>
      <c r="I363" s="7">
        <f>G363/G365*100</f>
        <v>16.654287836370905</v>
      </c>
      <c r="J363" s="7"/>
    </row>
    <row r="364" spans="1:10" ht="11" customHeight="1" x14ac:dyDescent="0.45">
      <c r="A364" s="1">
        <v>359</v>
      </c>
      <c r="E364" s="1" t="s">
        <v>16</v>
      </c>
      <c r="F364" s="2">
        <v>18635</v>
      </c>
      <c r="G364" s="2">
        <v>14586</v>
      </c>
    </row>
    <row r="365" spans="1:10" ht="11" customHeight="1" x14ac:dyDescent="0.45">
      <c r="A365" s="1">
        <v>360</v>
      </c>
      <c r="E365" s="1" t="s">
        <v>5</v>
      </c>
      <c r="F365" s="2">
        <v>20883</v>
      </c>
      <c r="G365" s="2">
        <v>17503</v>
      </c>
    </row>
    <row r="366" spans="1:10" ht="11" customHeight="1" x14ac:dyDescent="0.35">
      <c r="A366" s="1">
        <v>361</v>
      </c>
      <c r="C366" s="1" t="s">
        <v>6</v>
      </c>
      <c r="D366" s="1" t="s">
        <v>14</v>
      </c>
      <c r="E366" s="1" t="s">
        <v>15</v>
      </c>
      <c r="F366" s="2">
        <v>1364</v>
      </c>
      <c r="G366" s="2">
        <v>2761</v>
      </c>
      <c r="H366" s="7">
        <f>F366/F368*100</f>
        <v>15.925277291301809</v>
      </c>
      <c r="I366" s="7">
        <f>G366/G368*100</f>
        <v>14.914649956784789</v>
      </c>
      <c r="J366" s="7"/>
    </row>
    <row r="367" spans="1:10" ht="11" customHeight="1" x14ac:dyDescent="0.45">
      <c r="A367" s="1">
        <v>362</v>
      </c>
      <c r="E367" s="1" t="s">
        <v>16</v>
      </c>
      <c r="F367" s="2">
        <v>7196</v>
      </c>
      <c r="G367" s="2">
        <v>15750</v>
      </c>
    </row>
    <row r="368" spans="1:10" ht="11" customHeight="1" x14ac:dyDescent="0.45">
      <c r="A368" s="1">
        <v>363</v>
      </c>
      <c r="E368" s="1" t="s">
        <v>5</v>
      </c>
      <c r="F368" s="2">
        <v>8565</v>
      </c>
      <c r="G368" s="2">
        <v>18512</v>
      </c>
    </row>
    <row r="369" spans="1:10" ht="11" customHeight="1" x14ac:dyDescent="0.35">
      <c r="A369" s="1">
        <v>364</v>
      </c>
      <c r="D369" s="1" t="s">
        <v>17</v>
      </c>
      <c r="E369" s="1" t="s">
        <v>15</v>
      </c>
      <c r="F369" s="2">
        <v>2591</v>
      </c>
      <c r="G369" s="2">
        <v>5001</v>
      </c>
      <c r="H369" s="7">
        <f>F369/F371*100</f>
        <v>4.3738816300347745</v>
      </c>
      <c r="I369" s="7">
        <f>G369/G371*100</f>
        <v>9.0978551547235718</v>
      </c>
      <c r="J369" s="7"/>
    </row>
    <row r="370" spans="1:10" ht="11" customHeight="1" x14ac:dyDescent="0.45">
      <c r="A370" s="1">
        <v>365</v>
      </c>
      <c r="E370" s="1" t="s">
        <v>16</v>
      </c>
      <c r="F370" s="2">
        <v>56649</v>
      </c>
      <c r="G370" s="2">
        <v>49967</v>
      </c>
    </row>
    <row r="371" spans="1:10" ht="11" customHeight="1" x14ac:dyDescent="0.45">
      <c r="A371" s="1">
        <v>366</v>
      </c>
      <c r="E371" s="1" t="s">
        <v>5</v>
      </c>
      <c r="F371" s="2">
        <v>59238</v>
      </c>
      <c r="G371" s="2">
        <v>54969</v>
      </c>
    </row>
    <row r="372" spans="1:10" ht="11" customHeight="1" x14ac:dyDescent="0.35">
      <c r="A372" s="1">
        <v>367</v>
      </c>
      <c r="D372" s="1" t="s">
        <v>5</v>
      </c>
      <c r="E372" s="1" t="s">
        <v>15</v>
      </c>
      <c r="F372" s="2">
        <v>3956</v>
      </c>
      <c r="G372" s="2">
        <v>7768</v>
      </c>
      <c r="H372" s="7">
        <f>F372/F374*100</f>
        <v>5.8347222017374376</v>
      </c>
      <c r="I372" s="7">
        <f>G372/G374*100</f>
        <v>10.571296371900601</v>
      </c>
      <c r="J372" s="7"/>
    </row>
    <row r="373" spans="1:10" ht="11" customHeight="1" x14ac:dyDescent="0.45">
      <c r="A373" s="1">
        <v>368</v>
      </c>
      <c r="E373" s="1" t="s">
        <v>16</v>
      </c>
      <c r="F373" s="2">
        <v>63844</v>
      </c>
      <c r="G373" s="2">
        <v>65715</v>
      </c>
    </row>
    <row r="374" spans="1:10" ht="11" customHeight="1" x14ac:dyDescent="0.45">
      <c r="A374" s="1">
        <v>369</v>
      </c>
      <c r="E374" s="1" t="s">
        <v>5</v>
      </c>
      <c r="F374" s="2">
        <v>67801</v>
      </c>
      <c r="G374" s="2">
        <v>73482</v>
      </c>
    </row>
    <row r="375" spans="1:10" ht="11" customHeight="1" x14ac:dyDescent="0.35">
      <c r="A375" s="1">
        <v>370</v>
      </c>
      <c r="C375" s="1" t="s">
        <v>5</v>
      </c>
      <c r="D375" s="1" t="s">
        <v>14</v>
      </c>
      <c r="E375" s="1" t="s">
        <v>15</v>
      </c>
      <c r="F375" s="2">
        <v>2519</v>
      </c>
      <c r="G375" s="2">
        <v>4563</v>
      </c>
      <c r="H375" s="7">
        <f>F375/F377*100</f>
        <v>18.711929876689943</v>
      </c>
      <c r="I375" s="7">
        <f>G375/G377*100</f>
        <v>16.50928036470205</v>
      </c>
      <c r="J375" s="7"/>
    </row>
    <row r="376" spans="1:10" ht="11" customHeight="1" x14ac:dyDescent="0.45">
      <c r="A376" s="1">
        <v>371</v>
      </c>
      <c r="E376" s="1" t="s">
        <v>16</v>
      </c>
      <c r="F376" s="2">
        <v>10943</v>
      </c>
      <c r="G376" s="2">
        <v>23074</v>
      </c>
    </row>
    <row r="377" spans="1:10" ht="11" customHeight="1" x14ac:dyDescent="0.45">
      <c r="A377" s="1">
        <v>372</v>
      </c>
      <c r="E377" s="1" t="s">
        <v>5</v>
      </c>
      <c r="F377" s="2">
        <v>13462</v>
      </c>
      <c r="G377" s="2">
        <v>27639</v>
      </c>
    </row>
    <row r="378" spans="1:10" ht="11" customHeight="1" x14ac:dyDescent="0.35">
      <c r="A378" s="1">
        <v>373</v>
      </c>
      <c r="D378" s="1" t="s">
        <v>17</v>
      </c>
      <c r="E378" s="1" t="s">
        <v>15</v>
      </c>
      <c r="F378" s="2">
        <v>3676</v>
      </c>
      <c r="G378" s="2">
        <v>6121</v>
      </c>
      <c r="H378" s="7">
        <f>F378/F380*100</f>
        <v>4.8870631090548926</v>
      </c>
      <c r="I378" s="7">
        <f>G378/G380*100</f>
        <v>9.6626517435711232</v>
      </c>
      <c r="J378" s="7"/>
    </row>
    <row r="379" spans="1:10" ht="11" customHeight="1" x14ac:dyDescent="0.45">
      <c r="A379" s="1">
        <v>374</v>
      </c>
      <c r="E379" s="1" t="s">
        <v>16</v>
      </c>
      <c r="F379" s="2">
        <v>71541</v>
      </c>
      <c r="G379" s="2">
        <v>57230</v>
      </c>
    </row>
    <row r="380" spans="1:10" ht="11" customHeight="1" x14ac:dyDescent="0.45">
      <c r="A380" s="1">
        <v>375</v>
      </c>
      <c r="E380" s="1" t="s">
        <v>5</v>
      </c>
      <c r="F380" s="2">
        <v>75219</v>
      </c>
      <c r="G380" s="2">
        <v>63347</v>
      </c>
    </row>
    <row r="381" spans="1:10" ht="11" customHeight="1" x14ac:dyDescent="0.35">
      <c r="A381" s="1">
        <v>376</v>
      </c>
      <c r="D381" s="1" t="s">
        <v>5</v>
      </c>
      <c r="E381" s="1" t="s">
        <v>15</v>
      </c>
      <c r="F381" s="2">
        <v>6202</v>
      </c>
      <c r="G381" s="2">
        <v>10679</v>
      </c>
      <c r="H381" s="7">
        <f>F381/F383*100</f>
        <v>6.9934485752624527</v>
      </c>
      <c r="I381" s="7">
        <f>G381/G383*100</f>
        <v>11.736583543065645</v>
      </c>
      <c r="J381" s="7"/>
    </row>
    <row r="382" spans="1:10" ht="11" customHeight="1" x14ac:dyDescent="0.45">
      <c r="A382" s="1">
        <v>377</v>
      </c>
      <c r="E382" s="1" t="s">
        <v>16</v>
      </c>
      <c r="F382" s="2">
        <v>82483</v>
      </c>
      <c r="G382" s="2">
        <v>80303</v>
      </c>
    </row>
    <row r="383" spans="1:10" ht="11" customHeight="1" x14ac:dyDescent="0.45">
      <c r="A383" s="1">
        <v>378</v>
      </c>
      <c r="E383" s="1" t="s">
        <v>5</v>
      </c>
      <c r="F383" s="2">
        <v>88683</v>
      </c>
      <c r="G383" s="2">
        <v>90989</v>
      </c>
    </row>
    <row r="384" spans="1:10" ht="11" customHeight="1" x14ac:dyDescent="0.35">
      <c r="A384" s="1">
        <v>379</v>
      </c>
      <c r="B384" s="1" t="s">
        <v>31</v>
      </c>
      <c r="C384" s="1" t="s">
        <v>4</v>
      </c>
      <c r="D384" s="1" t="s">
        <v>14</v>
      </c>
      <c r="E384" s="1" t="s">
        <v>15</v>
      </c>
      <c r="F384" s="2">
        <v>160</v>
      </c>
      <c r="G384" s="2">
        <v>202</v>
      </c>
      <c r="H384" s="7">
        <f>F384/F386*100</f>
        <v>33.826638477801268</v>
      </c>
      <c r="I384" s="7">
        <f>G384/G386*100</f>
        <v>44.008714596949886</v>
      </c>
      <c r="J384" s="7"/>
    </row>
    <row r="385" spans="1:10" ht="11" customHeight="1" x14ac:dyDescent="0.45">
      <c r="A385" s="1">
        <v>380</v>
      </c>
      <c r="E385" s="1" t="s">
        <v>16</v>
      </c>
      <c r="F385" s="2">
        <v>313</v>
      </c>
      <c r="G385" s="2">
        <v>261</v>
      </c>
    </row>
    <row r="386" spans="1:10" ht="11" customHeight="1" x14ac:dyDescent="0.45">
      <c r="A386" s="1">
        <v>381</v>
      </c>
      <c r="E386" s="1" t="s">
        <v>5</v>
      </c>
      <c r="F386" s="2">
        <v>473</v>
      </c>
      <c r="G386" s="2">
        <v>459</v>
      </c>
    </row>
    <row r="387" spans="1:10" ht="11" customHeight="1" x14ac:dyDescent="0.35">
      <c r="A387" s="1">
        <v>382</v>
      </c>
      <c r="D387" s="1" t="s">
        <v>17</v>
      </c>
      <c r="E387" s="1" t="s">
        <v>15</v>
      </c>
      <c r="F387" s="2">
        <v>69</v>
      </c>
      <c r="G387" s="2">
        <v>75</v>
      </c>
      <c r="H387" s="7">
        <f>F387/F389*100</f>
        <v>10.50228310502283</v>
      </c>
      <c r="I387" s="7">
        <f>G387/G389*100</f>
        <v>18.159806295399516</v>
      </c>
      <c r="J387" s="7"/>
    </row>
    <row r="388" spans="1:10" ht="11" customHeight="1" x14ac:dyDescent="0.45">
      <c r="A388" s="1">
        <v>383</v>
      </c>
      <c r="E388" s="1" t="s">
        <v>16</v>
      </c>
      <c r="F388" s="2">
        <v>588</v>
      </c>
      <c r="G388" s="2">
        <v>341</v>
      </c>
    </row>
    <row r="389" spans="1:10" ht="11" customHeight="1" x14ac:dyDescent="0.45">
      <c r="A389" s="1">
        <v>384</v>
      </c>
      <c r="E389" s="1" t="s">
        <v>5</v>
      </c>
      <c r="F389" s="2">
        <v>657</v>
      </c>
      <c r="G389" s="2">
        <v>413</v>
      </c>
    </row>
    <row r="390" spans="1:10" ht="11" customHeight="1" x14ac:dyDescent="0.35">
      <c r="A390" s="1">
        <v>385</v>
      </c>
      <c r="D390" s="1" t="s">
        <v>5</v>
      </c>
      <c r="E390" s="1" t="s">
        <v>15</v>
      </c>
      <c r="F390" s="2">
        <v>230</v>
      </c>
      <c r="G390" s="2">
        <v>274</v>
      </c>
      <c r="H390" s="7">
        <f>F390/F392*100</f>
        <v>20.353982300884958</v>
      </c>
      <c r="I390" s="7">
        <f>G390/G392*100</f>
        <v>31.494252873563216</v>
      </c>
      <c r="J390" s="7"/>
    </row>
    <row r="391" spans="1:10" ht="11" customHeight="1" x14ac:dyDescent="0.45">
      <c r="A391" s="1">
        <v>386</v>
      </c>
      <c r="E391" s="1" t="s">
        <v>16</v>
      </c>
      <c r="F391" s="2">
        <v>898</v>
      </c>
      <c r="G391" s="2">
        <v>602</v>
      </c>
    </row>
    <row r="392" spans="1:10" ht="11" customHeight="1" x14ac:dyDescent="0.45">
      <c r="A392" s="1">
        <v>387</v>
      </c>
      <c r="E392" s="1" t="s">
        <v>5</v>
      </c>
      <c r="F392" s="2">
        <v>1130</v>
      </c>
      <c r="G392" s="2">
        <v>870</v>
      </c>
    </row>
    <row r="393" spans="1:10" ht="11" customHeight="1" x14ac:dyDescent="0.35">
      <c r="A393" s="1">
        <v>388</v>
      </c>
      <c r="C393" s="1" t="s">
        <v>6</v>
      </c>
      <c r="D393" s="1" t="s">
        <v>14</v>
      </c>
      <c r="E393" s="1" t="s">
        <v>15</v>
      </c>
      <c r="F393" s="2">
        <v>130</v>
      </c>
      <c r="G393" s="2">
        <v>207</v>
      </c>
      <c r="H393" s="7">
        <f>F393/F395*100</f>
        <v>34.852546916890084</v>
      </c>
      <c r="I393" s="7">
        <f>G393/G395*100</f>
        <v>36.637168141592916</v>
      </c>
      <c r="J393" s="7"/>
    </row>
    <row r="394" spans="1:10" ht="11" customHeight="1" x14ac:dyDescent="0.45">
      <c r="A394" s="1">
        <v>389</v>
      </c>
      <c r="E394" s="1" t="s">
        <v>16</v>
      </c>
      <c r="F394" s="2">
        <v>246</v>
      </c>
      <c r="G394" s="2">
        <v>356</v>
      </c>
    </row>
    <row r="395" spans="1:10" ht="11" customHeight="1" x14ac:dyDescent="0.45">
      <c r="A395" s="1">
        <v>390</v>
      </c>
      <c r="E395" s="1" t="s">
        <v>5</v>
      </c>
      <c r="F395" s="2">
        <v>373</v>
      </c>
      <c r="G395" s="2">
        <v>565</v>
      </c>
    </row>
    <row r="396" spans="1:10" ht="11" customHeight="1" x14ac:dyDescent="0.35">
      <c r="A396" s="1">
        <v>391</v>
      </c>
      <c r="D396" s="1" t="s">
        <v>17</v>
      </c>
      <c r="E396" s="1" t="s">
        <v>15</v>
      </c>
      <c r="F396" s="2">
        <v>85</v>
      </c>
      <c r="G396" s="2">
        <v>218</v>
      </c>
      <c r="H396" s="7">
        <f>F396/F398*100</f>
        <v>8.0568720379146921</v>
      </c>
      <c r="I396" s="7">
        <f>G396/G398*100</f>
        <v>16.04120676968359</v>
      </c>
      <c r="J396" s="7"/>
    </row>
    <row r="397" spans="1:10" ht="11" customHeight="1" x14ac:dyDescent="0.45">
      <c r="A397" s="1">
        <v>392</v>
      </c>
      <c r="E397" s="1" t="s">
        <v>16</v>
      </c>
      <c r="F397" s="2">
        <v>969</v>
      </c>
      <c r="G397" s="2">
        <v>1139</v>
      </c>
    </row>
    <row r="398" spans="1:10" ht="11" customHeight="1" x14ac:dyDescent="0.45">
      <c r="A398" s="1">
        <v>393</v>
      </c>
      <c r="E398" s="1" t="s">
        <v>5</v>
      </c>
      <c r="F398" s="2">
        <v>1055</v>
      </c>
      <c r="G398" s="2">
        <v>1359</v>
      </c>
    </row>
    <row r="399" spans="1:10" ht="11" customHeight="1" x14ac:dyDescent="0.35">
      <c r="A399" s="1">
        <v>394</v>
      </c>
      <c r="D399" s="1" t="s">
        <v>5</v>
      </c>
      <c r="E399" s="1" t="s">
        <v>15</v>
      </c>
      <c r="F399" s="2">
        <v>211</v>
      </c>
      <c r="G399" s="2">
        <v>427</v>
      </c>
      <c r="H399" s="7">
        <f>F399/F401*100</f>
        <v>14.807017543859649</v>
      </c>
      <c r="I399" s="7">
        <f>G399/G401*100</f>
        <v>22.17030114226376</v>
      </c>
      <c r="J399" s="7"/>
    </row>
    <row r="400" spans="1:10" ht="11" customHeight="1" x14ac:dyDescent="0.45">
      <c r="A400" s="1">
        <v>395</v>
      </c>
      <c r="E400" s="1" t="s">
        <v>16</v>
      </c>
      <c r="F400" s="2">
        <v>1213</v>
      </c>
      <c r="G400" s="2">
        <v>1499</v>
      </c>
    </row>
    <row r="401" spans="1:10" ht="11" customHeight="1" x14ac:dyDescent="0.45">
      <c r="A401" s="1">
        <v>396</v>
      </c>
      <c r="E401" s="1" t="s">
        <v>5</v>
      </c>
      <c r="F401" s="2">
        <v>1425</v>
      </c>
      <c r="G401" s="2">
        <v>1926</v>
      </c>
    </row>
    <row r="402" spans="1:10" ht="11" customHeight="1" x14ac:dyDescent="0.35">
      <c r="A402" s="1">
        <v>397</v>
      </c>
      <c r="C402" s="1" t="s">
        <v>5</v>
      </c>
      <c r="D402" s="1" t="s">
        <v>14</v>
      </c>
      <c r="E402" s="1" t="s">
        <v>15</v>
      </c>
      <c r="F402" s="2">
        <v>284</v>
      </c>
      <c r="G402" s="2">
        <v>410</v>
      </c>
      <c r="H402" s="7">
        <f>F402/F404*100</f>
        <v>33.68920521945433</v>
      </c>
      <c r="I402" s="7">
        <f>G402/G404*100</f>
        <v>40.117416829745594</v>
      </c>
      <c r="J402" s="7"/>
    </row>
    <row r="403" spans="1:10" ht="11" customHeight="1" x14ac:dyDescent="0.45">
      <c r="A403" s="1">
        <v>398</v>
      </c>
      <c r="E403" s="1" t="s">
        <v>16</v>
      </c>
      <c r="F403" s="2">
        <v>557</v>
      </c>
      <c r="G403" s="2">
        <v>619</v>
      </c>
    </row>
    <row r="404" spans="1:10" ht="11" customHeight="1" x14ac:dyDescent="0.45">
      <c r="A404" s="1">
        <v>399</v>
      </c>
      <c r="E404" s="1" t="s">
        <v>5</v>
      </c>
      <c r="F404" s="2">
        <v>843</v>
      </c>
      <c r="G404" s="2">
        <v>1022</v>
      </c>
    </row>
    <row r="405" spans="1:10" ht="11" customHeight="1" x14ac:dyDescent="0.35">
      <c r="A405" s="1">
        <v>400</v>
      </c>
      <c r="D405" s="1" t="s">
        <v>17</v>
      </c>
      <c r="E405" s="1" t="s">
        <v>15</v>
      </c>
      <c r="F405" s="2">
        <v>154</v>
      </c>
      <c r="G405" s="2">
        <v>298</v>
      </c>
      <c r="H405" s="7">
        <f>F405/F407*100</f>
        <v>8.9953271028037385</v>
      </c>
      <c r="I405" s="7">
        <f>G405/G407*100</f>
        <v>16.788732394366196</v>
      </c>
      <c r="J405" s="7"/>
    </row>
    <row r="406" spans="1:10" ht="11" customHeight="1" x14ac:dyDescent="0.45">
      <c r="A406" s="1">
        <v>401</v>
      </c>
      <c r="E406" s="1" t="s">
        <v>16</v>
      </c>
      <c r="F406" s="2">
        <v>1556</v>
      </c>
      <c r="G406" s="2">
        <v>1479</v>
      </c>
    </row>
    <row r="407" spans="1:10" ht="11" customHeight="1" x14ac:dyDescent="0.45">
      <c r="A407" s="1">
        <v>402</v>
      </c>
      <c r="E407" s="1" t="s">
        <v>5</v>
      </c>
      <c r="F407" s="2">
        <v>1712</v>
      </c>
      <c r="G407" s="2">
        <v>1775</v>
      </c>
    </row>
    <row r="408" spans="1:10" ht="11" customHeight="1" x14ac:dyDescent="0.35">
      <c r="A408" s="1">
        <v>403</v>
      </c>
      <c r="D408" s="1" t="s">
        <v>5</v>
      </c>
      <c r="E408" s="1" t="s">
        <v>15</v>
      </c>
      <c r="F408" s="2">
        <v>440</v>
      </c>
      <c r="G408" s="2">
        <v>700</v>
      </c>
      <c r="H408" s="7">
        <f>F408/F410*100</f>
        <v>17.234625930278106</v>
      </c>
      <c r="I408" s="7">
        <f>G408/G410*100</f>
        <v>25.02681444404719</v>
      </c>
      <c r="J408" s="7"/>
    </row>
    <row r="409" spans="1:10" ht="11" customHeight="1" x14ac:dyDescent="0.45">
      <c r="A409" s="1">
        <v>404</v>
      </c>
      <c r="E409" s="1" t="s">
        <v>16</v>
      </c>
      <c r="F409" s="2">
        <v>2115</v>
      </c>
      <c r="G409" s="2">
        <v>2097</v>
      </c>
    </row>
    <row r="410" spans="1:10" ht="11" customHeight="1" x14ac:dyDescent="0.45">
      <c r="A410" s="1">
        <v>405</v>
      </c>
      <c r="E410" s="1" t="s">
        <v>5</v>
      </c>
      <c r="F410" s="2">
        <v>2553</v>
      </c>
      <c r="G410" s="2">
        <v>2797</v>
      </c>
    </row>
    <row r="411" spans="1:10" ht="11" customHeight="1" x14ac:dyDescent="0.35">
      <c r="A411" s="1">
        <v>406</v>
      </c>
      <c r="B411" s="1" t="s">
        <v>32</v>
      </c>
      <c r="C411" s="1" t="s">
        <v>4</v>
      </c>
      <c r="D411" s="1" t="s">
        <v>14</v>
      </c>
      <c r="E411" s="1" t="s">
        <v>15</v>
      </c>
      <c r="F411" s="2">
        <v>133</v>
      </c>
      <c r="G411" s="2">
        <v>133</v>
      </c>
      <c r="H411" s="7">
        <f>F411/F413*100</f>
        <v>30.158730158730158</v>
      </c>
      <c r="I411" s="7">
        <f>G411/G413*100</f>
        <v>32.598039215686278</v>
      </c>
      <c r="J411" s="7"/>
    </row>
    <row r="412" spans="1:10" ht="11" customHeight="1" x14ac:dyDescent="0.45">
      <c r="A412" s="1">
        <v>407</v>
      </c>
      <c r="E412" s="1" t="s">
        <v>16</v>
      </c>
      <c r="F412" s="2">
        <v>308</v>
      </c>
      <c r="G412" s="2">
        <v>274</v>
      </c>
    </row>
    <row r="413" spans="1:10" ht="11" customHeight="1" x14ac:dyDescent="0.45">
      <c r="A413" s="1">
        <v>408</v>
      </c>
      <c r="E413" s="1" t="s">
        <v>5</v>
      </c>
      <c r="F413" s="2">
        <v>441</v>
      </c>
      <c r="G413" s="2">
        <v>408</v>
      </c>
    </row>
    <row r="414" spans="1:10" ht="11" customHeight="1" x14ac:dyDescent="0.35">
      <c r="A414" s="1">
        <v>409</v>
      </c>
      <c r="D414" s="1" t="s">
        <v>17</v>
      </c>
      <c r="E414" s="1" t="s">
        <v>15</v>
      </c>
      <c r="F414" s="2">
        <v>106</v>
      </c>
      <c r="G414" s="2">
        <v>87</v>
      </c>
      <c r="H414" s="7">
        <f>F414/F416*100</f>
        <v>8.4529505582137165</v>
      </c>
      <c r="I414" s="7">
        <f>G414/G416*100</f>
        <v>13.323124042879019</v>
      </c>
      <c r="J414" s="7"/>
    </row>
    <row r="415" spans="1:10" ht="11" customHeight="1" x14ac:dyDescent="0.45">
      <c r="A415" s="1">
        <v>410</v>
      </c>
      <c r="E415" s="1" t="s">
        <v>16</v>
      </c>
      <c r="F415" s="2">
        <v>1146</v>
      </c>
      <c r="G415" s="2">
        <v>567</v>
      </c>
    </row>
    <row r="416" spans="1:10" ht="11" customHeight="1" x14ac:dyDescent="0.45">
      <c r="A416" s="1">
        <v>411</v>
      </c>
      <c r="E416" s="1" t="s">
        <v>5</v>
      </c>
      <c r="F416" s="2">
        <v>1254</v>
      </c>
      <c r="G416" s="2">
        <v>653</v>
      </c>
    </row>
    <row r="417" spans="1:10" ht="11" customHeight="1" x14ac:dyDescent="0.35">
      <c r="A417" s="1">
        <v>412</v>
      </c>
      <c r="D417" s="1" t="s">
        <v>5</v>
      </c>
      <c r="E417" s="1" t="s">
        <v>15</v>
      </c>
      <c r="F417" s="2">
        <v>240</v>
      </c>
      <c r="G417" s="2">
        <v>228</v>
      </c>
      <c r="H417" s="7">
        <f>F417/F419*100</f>
        <v>14.176018901358537</v>
      </c>
      <c r="I417" s="7">
        <f>G417/G419*100</f>
        <v>21.448730009407338</v>
      </c>
      <c r="J417" s="7"/>
    </row>
    <row r="418" spans="1:10" ht="11" customHeight="1" x14ac:dyDescent="0.45">
      <c r="A418" s="1">
        <v>413</v>
      </c>
      <c r="E418" s="1" t="s">
        <v>16</v>
      </c>
      <c r="F418" s="2">
        <v>1456</v>
      </c>
      <c r="G418" s="2">
        <v>836</v>
      </c>
    </row>
    <row r="419" spans="1:10" ht="11" customHeight="1" x14ac:dyDescent="0.45">
      <c r="A419" s="1">
        <v>414</v>
      </c>
      <c r="E419" s="1" t="s">
        <v>5</v>
      </c>
      <c r="F419" s="2">
        <v>1693</v>
      </c>
      <c r="G419" s="2">
        <v>1063</v>
      </c>
    </row>
    <row r="420" spans="1:10" ht="11" customHeight="1" x14ac:dyDescent="0.35">
      <c r="A420" s="1">
        <v>415</v>
      </c>
      <c r="C420" s="1" t="s">
        <v>6</v>
      </c>
      <c r="D420" s="1" t="s">
        <v>14</v>
      </c>
      <c r="E420" s="1" t="s">
        <v>15</v>
      </c>
      <c r="F420" s="2">
        <v>119</v>
      </c>
      <c r="G420" s="2">
        <v>177</v>
      </c>
      <c r="H420" s="7">
        <f>F420/F422*100</f>
        <v>26.096491228070175</v>
      </c>
      <c r="I420" s="7">
        <f>G420/G422*100</f>
        <v>22.60536398467433</v>
      </c>
      <c r="J420" s="7"/>
    </row>
    <row r="421" spans="1:10" ht="11" customHeight="1" x14ac:dyDescent="0.45">
      <c r="A421" s="1">
        <v>416</v>
      </c>
      <c r="E421" s="1" t="s">
        <v>16</v>
      </c>
      <c r="F421" s="2">
        <v>339</v>
      </c>
      <c r="G421" s="2">
        <v>607</v>
      </c>
    </row>
    <row r="422" spans="1:10" ht="11" customHeight="1" x14ac:dyDescent="0.45">
      <c r="A422" s="1">
        <v>417</v>
      </c>
      <c r="E422" s="1" t="s">
        <v>5</v>
      </c>
      <c r="F422" s="2">
        <v>456</v>
      </c>
      <c r="G422" s="2">
        <v>783</v>
      </c>
    </row>
    <row r="423" spans="1:10" ht="11" customHeight="1" x14ac:dyDescent="0.35">
      <c r="A423" s="1">
        <v>418</v>
      </c>
      <c r="D423" s="1" t="s">
        <v>17</v>
      </c>
      <c r="E423" s="1" t="s">
        <v>15</v>
      </c>
      <c r="F423" s="2">
        <v>198</v>
      </c>
      <c r="G423" s="2">
        <v>363</v>
      </c>
      <c r="H423" s="7">
        <f>F423/F425*100</f>
        <v>7.179115300942712</v>
      </c>
      <c r="I423" s="7">
        <f>G423/G425*100</f>
        <v>11.472819216182048</v>
      </c>
      <c r="J423" s="7"/>
    </row>
    <row r="424" spans="1:10" ht="11" customHeight="1" x14ac:dyDescent="0.45">
      <c r="A424" s="1">
        <v>419</v>
      </c>
      <c r="E424" s="1" t="s">
        <v>16</v>
      </c>
      <c r="F424" s="2">
        <v>2562</v>
      </c>
      <c r="G424" s="2">
        <v>2804</v>
      </c>
    </row>
    <row r="425" spans="1:10" ht="11" customHeight="1" x14ac:dyDescent="0.45">
      <c r="A425" s="1">
        <v>420</v>
      </c>
      <c r="E425" s="1" t="s">
        <v>5</v>
      </c>
      <c r="F425" s="2">
        <v>2758</v>
      </c>
      <c r="G425" s="2">
        <v>3164</v>
      </c>
    </row>
    <row r="426" spans="1:10" ht="11" customHeight="1" x14ac:dyDescent="0.35">
      <c r="A426" s="1">
        <v>421</v>
      </c>
      <c r="D426" s="1" t="s">
        <v>5</v>
      </c>
      <c r="E426" s="1" t="s">
        <v>15</v>
      </c>
      <c r="F426" s="2">
        <v>319</v>
      </c>
      <c r="G426" s="2">
        <v>538</v>
      </c>
      <c r="H426" s="7">
        <f>F426/F428*100</f>
        <v>9.9129894344313243</v>
      </c>
      <c r="I426" s="7">
        <f>G426/G428*100</f>
        <v>13.609916519099418</v>
      </c>
      <c r="J426" s="7"/>
    </row>
    <row r="427" spans="1:10" ht="11" customHeight="1" x14ac:dyDescent="0.45">
      <c r="A427" s="1">
        <v>422</v>
      </c>
      <c r="E427" s="1" t="s">
        <v>16</v>
      </c>
      <c r="F427" s="2">
        <v>2899</v>
      </c>
      <c r="G427" s="2">
        <v>3411</v>
      </c>
    </row>
    <row r="428" spans="1:10" ht="11" customHeight="1" x14ac:dyDescent="0.45">
      <c r="A428" s="1">
        <v>423</v>
      </c>
      <c r="E428" s="1" t="s">
        <v>5</v>
      </c>
      <c r="F428" s="2">
        <v>3218</v>
      </c>
      <c r="G428" s="2">
        <v>3953</v>
      </c>
    </row>
    <row r="429" spans="1:10" ht="11" customHeight="1" x14ac:dyDescent="0.35">
      <c r="A429" s="1">
        <v>424</v>
      </c>
      <c r="C429" s="1" t="s">
        <v>5</v>
      </c>
      <c r="D429" s="1" t="s">
        <v>14</v>
      </c>
      <c r="E429" s="1" t="s">
        <v>15</v>
      </c>
      <c r="F429" s="2">
        <v>260</v>
      </c>
      <c r="G429" s="2">
        <v>312</v>
      </c>
      <c r="H429" s="7">
        <f>F429/F431*100</f>
        <v>28.792912513842744</v>
      </c>
      <c r="I429" s="7">
        <f>G429/G431*100</f>
        <v>26.218487394957986</v>
      </c>
      <c r="J429" s="7"/>
    </row>
    <row r="430" spans="1:10" ht="11" customHeight="1" x14ac:dyDescent="0.45">
      <c r="A430" s="1">
        <v>425</v>
      </c>
      <c r="E430" s="1" t="s">
        <v>16</v>
      </c>
      <c r="F430" s="2">
        <v>646</v>
      </c>
      <c r="G430" s="2">
        <v>880</v>
      </c>
    </row>
    <row r="431" spans="1:10" ht="11" customHeight="1" x14ac:dyDescent="0.45">
      <c r="A431" s="1">
        <v>426</v>
      </c>
      <c r="E431" s="1" t="s">
        <v>5</v>
      </c>
      <c r="F431" s="2">
        <v>903</v>
      </c>
      <c r="G431" s="2">
        <v>1190</v>
      </c>
    </row>
    <row r="432" spans="1:10" ht="11" customHeight="1" x14ac:dyDescent="0.35">
      <c r="A432" s="1">
        <v>427</v>
      </c>
      <c r="D432" s="1" t="s">
        <v>17</v>
      </c>
      <c r="E432" s="1" t="s">
        <v>15</v>
      </c>
      <c r="F432" s="2">
        <v>307</v>
      </c>
      <c r="G432" s="2">
        <v>447</v>
      </c>
      <c r="H432" s="7">
        <f>F432/F434*100</f>
        <v>7.648231190832087</v>
      </c>
      <c r="I432" s="7">
        <f>G432/G434*100</f>
        <v>11.695447409733124</v>
      </c>
      <c r="J432" s="7"/>
    </row>
    <row r="433" spans="1:10" ht="11" customHeight="1" x14ac:dyDescent="0.45">
      <c r="A433" s="1">
        <v>428</v>
      </c>
      <c r="E433" s="1" t="s">
        <v>16</v>
      </c>
      <c r="F433" s="2">
        <v>3711</v>
      </c>
      <c r="G433" s="2">
        <v>3370</v>
      </c>
    </row>
    <row r="434" spans="1:10" ht="11" customHeight="1" x14ac:dyDescent="0.45">
      <c r="A434" s="1">
        <v>429</v>
      </c>
      <c r="E434" s="1" t="s">
        <v>5</v>
      </c>
      <c r="F434" s="2">
        <v>4014</v>
      </c>
      <c r="G434" s="2">
        <v>3822</v>
      </c>
    </row>
    <row r="435" spans="1:10" ht="11" customHeight="1" x14ac:dyDescent="0.35">
      <c r="A435" s="1">
        <v>430</v>
      </c>
      <c r="D435" s="1" t="s">
        <v>5</v>
      </c>
      <c r="E435" s="1" t="s">
        <v>15</v>
      </c>
      <c r="F435" s="2">
        <v>561</v>
      </c>
      <c r="G435" s="2">
        <v>765</v>
      </c>
      <c r="H435" s="7">
        <f>F435/F437*100</f>
        <v>11.418685121107266</v>
      </c>
      <c r="I435" s="7">
        <f>G435/G437*100</f>
        <v>15.263367916999201</v>
      </c>
      <c r="J435" s="7"/>
    </row>
    <row r="436" spans="1:10" ht="11" customHeight="1" x14ac:dyDescent="0.45">
      <c r="A436" s="1">
        <v>431</v>
      </c>
      <c r="E436" s="1" t="s">
        <v>16</v>
      </c>
      <c r="F436" s="2">
        <v>4355</v>
      </c>
      <c r="G436" s="2">
        <v>4250</v>
      </c>
    </row>
    <row r="437" spans="1:10" ht="11" customHeight="1" x14ac:dyDescent="0.45">
      <c r="A437" s="1">
        <v>432</v>
      </c>
      <c r="E437" s="1" t="s">
        <v>5</v>
      </c>
      <c r="F437" s="2">
        <v>4913</v>
      </c>
      <c r="G437" s="2">
        <v>5012</v>
      </c>
    </row>
    <row r="438" spans="1:10" ht="11" customHeight="1" x14ac:dyDescent="0.35">
      <c r="A438" s="1">
        <v>433</v>
      </c>
      <c r="B438" s="1" t="s">
        <v>33</v>
      </c>
      <c r="C438" s="1" t="s">
        <v>4</v>
      </c>
      <c r="D438" s="1" t="s">
        <v>14</v>
      </c>
      <c r="E438" s="1" t="s">
        <v>15</v>
      </c>
      <c r="F438" s="2">
        <v>100</v>
      </c>
      <c r="G438" s="2">
        <v>106</v>
      </c>
      <c r="H438" s="7">
        <f>F438/F440*100</f>
        <v>33.333333333333329</v>
      </c>
      <c r="I438" s="7">
        <f>G438/G440*100</f>
        <v>32.515337423312886</v>
      </c>
      <c r="J438" s="7"/>
    </row>
    <row r="439" spans="1:10" ht="11" customHeight="1" x14ac:dyDescent="0.45">
      <c r="A439" s="1">
        <v>434</v>
      </c>
      <c r="E439" s="1" t="s">
        <v>16</v>
      </c>
      <c r="F439" s="2">
        <v>193</v>
      </c>
      <c r="G439" s="2">
        <v>219</v>
      </c>
    </row>
    <row r="440" spans="1:10" ht="11" customHeight="1" x14ac:dyDescent="0.45">
      <c r="A440" s="1">
        <v>435</v>
      </c>
      <c r="E440" s="1" t="s">
        <v>5</v>
      </c>
      <c r="F440" s="2">
        <v>300</v>
      </c>
      <c r="G440" s="2">
        <v>326</v>
      </c>
    </row>
    <row r="441" spans="1:10" ht="11" customHeight="1" x14ac:dyDescent="0.35">
      <c r="A441" s="1">
        <v>436</v>
      </c>
      <c r="D441" s="1" t="s">
        <v>17</v>
      </c>
      <c r="E441" s="1" t="s">
        <v>15</v>
      </c>
      <c r="F441" s="2">
        <v>70</v>
      </c>
      <c r="G441" s="2">
        <v>63</v>
      </c>
      <c r="H441" s="7">
        <f>F441/F443*100</f>
        <v>7.5512405609492985</v>
      </c>
      <c r="I441" s="7">
        <f>G441/G443*100</f>
        <v>14.788732394366196</v>
      </c>
      <c r="J441" s="7"/>
    </row>
    <row r="442" spans="1:10" ht="11" customHeight="1" x14ac:dyDescent="0.45">
      <c r="A442" s="1">
        <v>437</v>
      </c>
      <c r="E442" s="1" t="s">
        <v>16</v>
      </c>
      <c r="F442" s="2">
        <v>858</v>
      </c>
      <c r="G442" s="2">
        <v>359</v>
      </c>
    </row>
    <row r="443" spans="1:10" ht="11" customHeight="1" x14ac:dyDescent="0.45">
      <c r="A443" s="1">
        <v>438</v>
      </c>
      <c r="E443" s="1" t="s">
        <v>5</v>
      </c>
      <c r="F443" s="2">
        <v>927</v>
      </c>
      <c r="G443" s="2">
        <v>426</v>
      </c>
    </row>
    <row r="444" spans="1:10" ht="11" customHeight="1" x14ac:dyDescent="0.35">
      <c r="A444" s="1">
        <v>439</v>
      </c>
      <c r="D444" s="1" t="s">
        <v>5</v>
      </c>
      <c r="E444" s="1" t="s">
        <v>15</v>
      </c>
      <c r="F444" s="2">
        <v>170</v>
      </c>
      <c r="G444" s="2">
        <v>170</v>
      </c>
      <c r="H444" s="7">
        <f>F444/F446*100</f>
        <v>13.877551020408163</v>
      </c>
      <c r="I444" s="7">
        <f>G444/G446*100</f>
        <v>22.696929238985312</v>
      </c>
      <c r="J444" s="7"/>
    </row>
    <row r="445" spans="1:10" ht="11" customHeight="1" x14ac:dyDescent="0.45">
      <c r="A445" s="1">
        <v>440</v>
      </c>
      <c r="E445" s="1" t="s">
        <v>16</v>
      </c>
      <c r="F445" s="2">
        <v>1055</v>
      </c>
      <c r="G445" s="2">
        <v>575</v>
      </c>
    </row>
    <row r="446" spans="1:10" ht="11" customHeight="1" x14ac:dyDescent="0.45">
      <c r="A446" s="1">
        <v>441</v>
      </c>
      <c r="E446" s="1" t="s">
        <v>5</v>
      </c>
      <c r="F446" s="2">
        <v>1225</v>
      </c>
      <c r="G446" s="2">
        <v>749</v>
      </c>
    </row>
    <row r="447" spans="1:10" ht="11" customHeight="1" x14ac:dyDescent="0.35">
      <c r="A447" s="1">
        <v>442</v>
      </c>
      <c r="C447" s="1" t="s">
        <v>6</v>
      </c>
      <c r="D447" s="1" t="s">
        <v>14</v>
      </c>
      <c r="E447" s="1" t="s">
        <v>15</v>
      </c>
      <c r="F447" s="2">
        <v>70</v>
      </c>
      <c r="G447" s="2">
        <v>163</v>
      </c>
      <c r="H447" s="7">
        <f>F447/F449*100</f>
        <v>25.362318840579711</v>
      </c>
      <c r="I447" s="7">
        <f>G447/G449*100</f>
        <v>29.31654676258993</v>
      </c>
      <c r="J447" s="7"/>
    </row>
    <row r="448" spans="1:10" ht="11" customHeight="1" x14ac:dyDescent="0.45">
      <c r="A448" s="1">
        <v>443</v>
      </c>
      <c r="E448" s="1" t="s">
        <v>16</v>
      </c>
      <c r="F448" s="2">
        <v>201</v>
      </c>
      <c r="G448" s="2">
        <v>400</v>
      </c>
    </row>
    <row r="449" spans="1:10" ht="11" customHeight="1" x14ac:dyDescent="0.45">
      <c r="A449" s="1">
        <v>444</v>
      </c>
      <c r="E449" s="1" t="s">
        <v>5</v>
      </c>
      <c r="F449" s="2">
        <v>276</v>
      </c>
      <c r="G449" s="2">
        <v>556</v>
      </c>
    </row>
    <row r="450" spans="1:10" ht="11" customHeight="1" x14ac:dyDescent="0.35">
      <c r="A450" s="1">
        <v>445</v>
      </c>
      <c r="D450" s="1" t="s">
        <v>17</v>
      </c>
      <c r="E450" s="1" t="s">
        <v>15</v>
      </c>
      <c r="F450" s="2">
        <v>146</v>
      </c>
      <c r="G450" s="2">
        <v>284</v>
      </c>
      <c r="H450" s="7">
        <f>F450/F452*100</f>
        <v>7.6720966894377298</v>
      </c>
      <c r="I450" s="7">
        <f>G450/G452*100</f>
        <v>12.850678733031673</v>
      </c>
      <c r="J450" s="7"/>
    </row>
    <row r="451" spans="1:10" ht="11" customHeight="1" x14ac:dyDescent="0.45">
      <c r="A451" s="1">
        <v>446</v>
      </c>
      <c r="E451" s="1" t="s">
        <v>16</v>
      </c>
      <c r="F451" s="2">
        <v>1761</v>
      </c>
      <c r="G451" s="2">
        <v>1926</v>
      </c>
    </row>
    <row r="452" spans="1:10" ht="11" customHeight="1" x14ac:dyDescent="0.45">
      <c r="A452" s="1">
        <v>447</v>
      </c>
      <c r="E452" s="1" t="s">
        <v>5</v>
      </c>
      <c r="F452" s="2">
        <v>1903</v>
      </c>
      <c r="G452" s="2">
        <v>2210</v>
      </c>
    </row>
    <row r="453" spans="1:10" ht="11" customHeight="1" x14ac:dyDescent="0.35">
      <c r="A453" s="1">
        <v>448</v>
      </c>
      <c r="D453" s="1" t="s">
        <v>5</v>
      </c>
      <c r="E453" s="1" t="s">
        <v>15</v>
      </c>
      <c r="F453" s="2">
        <v>216</v>
      </c>
      <c r="G453" s="2">
        <v>443</v>
      </c>
      <c r="H453" s="7">
        <f>F453/F455*100</f>
        <v>9.9037138927097654</v>
      </c>
      <c r="I453" s="7">
        <f>G453/G455*100</f>
        <v>15.975477821853588</v>
      </c>
      <c r="J453" s="7"/>
    </row>
    <row r="454" spans="1:10" ht="11" customHeight="1" x14ac:dyDescent="0.45">
      <c r="A454" s="1">
        <v>449</v>
      </c>
      <c r="E454" s="1" t="s">
        <v>16</v>
      </c>
      <c r="F454" s="2">
        <v>1967</v>
      </c>
      <c r="G454" s="2">
        <v>2323</v>
      </c>
    </row>
    <row r="455" spans="1:10" ht="11" customHeight="1" x14ac:dyDescent="0.45">
      <c r="A455" s="1">
        <v>450</v>
      </c>
      <c r="E455" s="1" t="s">
        <v>5</v>
      </c>
      <c r="F455" s="2">
        <v>2181</v>
      </c>
      <c r="G455" s="2">
        <v>2773</v>
      </c>
    </row>
    <row r="456" spans="1:10" ht="11" customHeight="1" x14ac:dyDescent="0.35">
      <c r="A456" s="1">
        <v>451</v>
      </c>
      <c r="C456" s="1" t="s">
        <v>5</v>
      </c>
      <c r="D456" s="1" t="s">
        <v>14</v>
      </c>
      <c r="E456" s="1" t="s">
        <v>15</v>
      </c>
      <c r="F456" s="2">
        <v>170</v>
      </c>
      <c r="G456" s="2">
        <v>262</v>
      </c>
      <c r="H456" s="7">
        <f>F456/F458*100</f>
        <v>29.929577464788732</v>
      </c>
      <c r="I456" s="7">
        <f>G456/G458*100</f>
        <v>29.638009049773757</v>
      </c>
      <c r="J456" s="7"/>
    </row>
    <row r="457" spans="1:10" ht="11" customHeight="1" x14ac:dyDescent="0.45">
      <c r="A457" s="1">
        <v>452</v>
      </c>
      <c r="E457" s="1" t="s">
        <v>16</v>
      </c>
      <c r="F457" s="2">
        <v>401</v>
      </c>
      <c r="G457" s="2">
        <v>617</v>
      </c>
    </row>
    <row r="458" spans="1:10" ht="11" customHeight="1" x14ac:dyDescent="0.45">
      <c r="A458" s="1">
        <v>453</v>
      </c>
      <c r="E458" s="1" t="s">
        <v>5</v>
      </c>
      <c r="F458" s="2">
        <v>568</v>
      </c>
      <c r="G458" s="2">
        <v>884</v>
      </c>
    </row>
    <row r="459" spans="1:10" ht="11" customHeight="1" x14ac:dyDescent="0.35">
      <c r="A459" s="1">
        <v>454</v>
      </c>
      <c r="D459" s="1" t="s">
        <v>17</v>
      </c>
      <c r="E459" s="1" t="s">
        <v>15</v>
      </c>
      <c r="F459" s="2">
        <v>214</v>
      </c>
      <c r="G459" s="2">
        <v>350</v>
      </c>
      <c r="H459" s="7">
        <f>F459/F461*100</f>
        <v>7.5618374558303891</v>
      </c>
      <c r="I459" s="7">
        <f>G459/G461*100</f>
        <v>13.272658323852863</v>
      </c>
      <c r="J459" s="7"/>
    </row>
    <row r="460" spans="1:10" ht="11" customHeight="1" x14ac:dyDescent="0.45">
      <c r="A460" s="1">
        <v>455</v>
      </c>
      <c r="E460" s="1" t="s">
        <v>16</v>
      </c>
      <c r="F460" s="2">
        <v>2618</v>
      </c>
      <c r="G460" s="2">
        <v>2289</v>
      </c>
    </row>
    <row r="461" spans="1:10" ht="11" customHeight="1" x14ac:dyDescent="0.45">
      <c r="A461" s="1">
        <v>456</v>
      </c>
      <c r="E461" s="1" t="s">
        <v>5</v>
      </c>
      <c r="F461" s="2">
        <v>2830</v>
      </c>
      <c r="G461" s="2">
        <v>2637</v>
      </c>
    </row>
    <row r="462" spans="1:10" ht="11" customHeight="1" x14ac:dyDescent="0.35">
      <c r="A462" s="1">
        <v>457</v>
      </c>
      <c r="D462" s="1" t="s">
        <v>5</v>
      </c>
      <c r="E462" s="1" t="s">
        <v>15</v>
      </c>
      <c r="F462" s="2">
        <v>384</v>
      </c>
      <c r="G462" s="2">
        <v>618</v>
      </c>
      <c r="H462" s="7">
        <f>F462/F464*100</f>
        <v>11.274221961244862</v>
      </c>
      <c r="I462" s="7">
        <f>G462/G464*100</f>
        <v>17.546848381601361</v>
      </c>
      <c r="J462" s="7"/>
    </row>
    <row r="463" spans="1:10" ht="11" customHeight="1" x14ac:dyDescent="0.45">
      <c r="A463" s="1">
        <v>458</v>
      </c>
      <c r="E463" s="1" t="s">
        <v>16</v>
      </c>
      <c r="F463" s="2">
        <v>3023</v>
      </c>
      <c r="G463" s="2">
        <v>2904</v>
      </c>
    </row>
    <row r="464" spans="1:10" ht="11" customHeight="1" x14ac:dyDescent="0.45">
      <c r="A464" s="1">
        <v>459</v>
      </c>
      <c r="E464" s="1" t="s">
        <v>5</v>
      </c>
      <c r="F464" s="2">
        <v>3406</v>
      </c>
      <c r="G464" s="2">
        <v>3522</v>
      </c>
    </row>
    <row r="465" spans="1:10" ht="11" customHeight="1" x14ac:dyDescent="0.35">
      <c r="A465" s="1">
        <v>460</v>
      </c>
      <c r="B465" s="1" t="s">
        <v>34</v>
      </c>
      <c r="C465" s="1" t="s">
        <v>4</v>
      </c>
      <c r="D465" s="1" t="s">
        <v>14</v>
      </c>
      <c r="E465" s="1" t="s">
        <v>15</v>
      </c>
      <c r="F465" s="2">
        <v>489</v>
      </c>
      <c r="G465" s="2">
        <v>539</v>
      </c>
      <c r="H465" s="7">
        <f>F465/F467*100</f>
        <v>30.562499999999996</v>
      </c>
      <c r="I465" s="7">
        <f>G465/G467*100</f>
        <v>26.722855726326227</v>
      </c>
      <c r="J465" s="7"/>
    </row>
    <row r="466" spans="1:10" ht="11" customHeight="1" x14ac:dyDescent="0.45">
      <c r="A466" s="1">
        <v>461</v>
      </c>
      <c r="E466" s="1" t="s">
        <v>16</v>
      </c>
      <c r="F466" s="2">
        <v>1118</v>
      </c>
      <c r="G466" s="2">
        <v>1477</v>
      </c>
    </row>
    <row r="467" spans="1:10" ht="11" customHeight="1" x14ac:dyDescent="0.45">
      <c r="A467" s="1">
        <v>462</v>
      </c>
      <c r="E467" s="1" t="s">
        <v>5</v>
      </c>
      <c r="F467" s="2">
        <v>1600</v>
      </c>
      <c r="G467" s="2">
        <v>2017</v>
      </c>
    </row>
    <row r="468" spans="1:10" ht="11" customHeight="1" x14ac:dyDescent="0.35">
      <c r="A468" s="1">
        <v>463</v>
      </c>
      <c r="D468" s="1" t="s">
        <v>17</v>
      </c>
      <c r="E468" s="1" t="s">
        <v>15</v>
      </c>
      <c r="F468" s="2">
        <v>246</v>
      </c>
      <c r="G468" s="2">
        <v>263</v>
      </c>
      <c r="H468" s="7">
        <f>F468/F470*100</f>
        <v>8.7234042553191493</v>
      </c>
      <c r="I468" s="7">
        <f>G468/G470*100</f>
        <v>15.729665071770334</v>
      </c>
      <c r="J468" s="7"/>
    </row>
    <row r="469" spans="1:10" ht="11" customHeight="1" x14ac:dyDescent="0.45">
      <c r="A469" s="1">
        <v>464</v>
      </c>
      <c r="E469" s="1" t="s">
        <v>16</v>
      </c>
      <c r="F469" s="2">
        <v>2577</v>
      </c>
      <c r="G469" s="2">
        <v>1409</v>
      </c>
    </row>
    <row r="470" spans="1:10" ht="11" customHeight="1" x14ac:dyDescent="0.45">
      <c r="A470" s="1">
        <v>465</v>
      </c>
      <c r="E470" s="1" t="s">
        <v>5</v>
      </c>
      <c r="F470" s="2">
        <v>2820</v>
      </c>
      <c r="G470" s="2">
        <v>1672</v>
      </c>
    </row>
    <row r="471" spans="1:10" ht="11" customHeight="1" x14ac:dyDescent="0.35">
      <c r="A471" s="1">
        <v>466</v>
      </c>
      <c r="D471" s="1" t="s">
        <v>5</v>
      </c>
      <c r="E471" s="1" t="s">
        <v>15</v>
      </c>
      <c r="F471" s="2">
        <v>734</v>
      </c>
      <c r="G471" s="2">
        <v>802</v>
      </c>
      <c r="H471" s="7">
        <f>F471/F473*100</f>
        <v>16.583822864889292</v>
      </c>
      <c r="I471" s="7">
        <f>G471/G473*100</f>
        <v>21.746203904555315</v>
      </c>
      <c r="J471" s="7"/>
    </row>
    <row r="472" spans="1:10" ht="11" customHeight="1" x14ac:dyDescent="0.45">
      <c r="A472" s="1">
        <v>467</v>
      </c>
      <c r="E472" s="1" t="s">
        <v>16</v>
      </c>
      <c r="F472" s="2">
        <v>3691</v>
      </c>
      <c r="G472" s="2">
        <v>2883</v>
      </c>
    </row>
    <row r="473" spans="1:10" ht="11" customHeight="1" x14ac:dyDescent="0.45">
      <c r="A473" s="1">
        <v>468</v>
      </c>
      <c r="E473" s="1" t="s">
        <v>5</v>
      </c>
      <c r="F473" s="2">
        <v>4426</v>
      </c>
      <c r="G473" s="2">
        <v>3688</v>
      </c>
    </row>
    <row r="474" spans="1:10" ht="11" customHeight="1" x14ac:dyDescent="0.35">
      <c r="A474" s="1">
        <v>469</v>
      </c>
      <c r="C474" s="1" t="s">
        <v>6</v>
      </c>
      <c r="D474" s="1" t="s">
        <v>14</v>
      </c>
      <c r="E474" s="1" t="s">
        <v>15</v>
      </c>
      <c r="F474" s="2">
        <v>1058</v>
      </c>
      <c r="G474" s="2">
        <v>1559</v>
      </c>
      <c r="H474" s="7">
        <f>F474/F476*100</f>
        <v>20.206264323911384</v>
      </c>
      <c r="I474" s="7">
        <f>G474/G476*100</f>
        <v>21.761585706309326</v>
      </c>
      <c r="J474" s="7"/>
    </row>
    <row r="475" spans="1:10" ht="11" customHeight="1" x14ac:dyDescent="0.45">
      <c r="A475" s="1">
        <v>470</v>
      </c>
      <c r="E475" s="1" t="s">
        <v>16</v>
      </c>
      <c r="F475" s="2">
        <v>4174</v>
      </c>
      <c r="G475" s="2">
        <v>5609</v>
      </c>
    </row>
    <row r="476" spans="1:10" ht="11" customHeight="1" x14ac:dyDescent="0.45">
      <c r="A476" s="1">
        <v>471</v>
      </c>
      <c r="E476" s="1" t="s">
        <v>5</v>
      </c>
      <c r="F476" s="2">
        <v>5236</v>
      </c>
      <c r="G476" s="2">
        <v>7164</v>
      </c>
    </row>
    <row r="477" spans="1:10" ht="11" customHeight="1" x14ac:dyDescent="0.35">
      <c r="A477" s="1">
        <v>472</v>
      </c>
      <c r="D477" s="1" t="s">
        <v>17</v>
      </c>
      <c r="E477" s="1" t="s">
        <v>15</v>
      </c>
      <c r="F477" s="2">
        <v>2651</v>
      </c>
      <c r="G477" s="2">
        <v>4965</v>
      </c>
      <c r="H477" s="7">
        <f>F477/F479*100</f>
        <v>8.8564460628737525</v>
      </c>
      <c r="I477" s="7">
        <f>G477/G479*100</f>
        <v>15.903776546333964</v>
      </c>
      <c r="J477" s="7"/>
    </row>
    <row r="478" spans="1:10" ht="11" customHeight="1" x14ac:dyDescent="0.45">
      <c r="A478" s="1">
        <v>473</v>
      </c>
      <c r="E478" s="1" t="s">
        <v>16</v>
      </c>
      <c r="F478" s="2">
        <v>27287</v>
      </c>
      <c r="G478" s="2">
        <v>26253</v>
      </c>
    </row>
    <row r="479" spans="1:10" ht="11" customHeight="1" x14ac:dyDescent="0.45">
      <c r="A479" s="1">
        <v>474</v>
      </c>
      <c r="E479" s="1" t="s">
        <v>5</v>
      </c>
      <c r="F479" s="2">
        <v>29933</v>
      </c>
      <c r="G479" s="2">
        <v>31219</v>
      </c>
    </row>
    <row r="480" spans="1:10" ht="11" customHeight="1" x14ac:dyDescent="0.35">
      <c r="A480" s="1">
        <v>475</v>
      </c>
      <c r="D480" s="1" t="s">
        <v>5</v>
      </c>
      <c r="E480" s="1" t="s">
        <v>15</v>
      </c>
      <c r="F480" s="2">
        <v>3705</v>
      </c>
      <c r="G480" s="2">
        <v>6524</v>
      </c>
      <c r="H480" s="7">
        <f>F480/F482*100</f>
        <v>10.536044362292053</v>
      </c>
      <c r="I480" s="7">
        <f>G480/G482*100</f>
        <v>16.996222482740652</v>
      </c>
      <c r="J480" s="7"/>
    </row>
    <row r="481" spans="1:10" ht="11" customHeight="1" x14ac:dyDescent="0.45">
      <c r="A481" s="1">
        <v>476</v>
      </c>
      <c r="E481" s="1" t="s">
        <v>16</v>
      </c>
      <c r="F481" s="2">
        <v>31455</v>
      </c>
      <c r="G481" s="2">
        <v>31865</v>
      </c>
    </row>
    <row r="482" spans="1:10" ht="11" customHeight="1" x14ac:dyDescent="0.45">
      <c r="A482" s="1">
        <v>477</v>
      </c>
      <c r="E482" s="1" t="s">
        <v>5</v>
      </c>
      <c r="F482" s="2">
        <v>35165</v>
      </c>
      <c r="G482" s="2">
        <v>38385</v>
      </c>
    </row>
    <row r="483" spans="1:10" ht="11" customHeight="1" x14ac:dyDescent="0.35">
      <c r="A483" s="1">
        <v>478</v>
      </c>
      <c r="C483" s="1" t="s">
        <v>5</v>
      </c>
      <c r="D483" s="1" t="s">
        <v>14</v>
      </c>
      <c r="E483" s="1" t="s">
        <v>15</v>
      </c>
      <c r="F483" s="2">
        <v>1550</v>
      </c>
      <c r="G483" s="2">
        <v>2095</v>
      </c>
      <c r="H483" s="7">
        <f>F483/F485*100</f>
        <v>22.680714076675446</v>
      </c>
      <c r="I483" s="7">
        <f>G483/G485*100</f>
        <v>22.823837019283147</v>
      </c>
      <c r="J483" s="7"/>
    </row>
    <row r="484" spans="1:10" ht="11" customHeight="1" x14ac:dyDescent="0.45">
      <c r="A484" s="1">
        <v>479</v>
      </c>
      <c r="E484" s="1" t="s">
        <v>16</v>
      </c>
      <c r="F484" s="2">
        <v>5287</v>
      </c>
      <c r="G484" s="2">
        <v>7084</v>
      </c>
    </row>
    <row r="485" spans="1:10" ht="11" customHeight="1" x14ac:dyDescent="0.45">
      <c r="A485" s="1">
        <v>480</v>
      </c>
      <c r="E485" s="1" t="s">
        <v>5</v>
      </c>
      <c r="F485" s="2">
        <v>6834</v>
      </c>
      <c r="G485" s="2">
        <v>9179</v>
      </c>
    </row>
    <row r="486" spans="1:10" ht="11" customHeight="1" x14ac:dyDescent="0.35">
      <c r="A486" s="1">
        <v>481</v>
      </c>
      <c r="D486" s="1" t="s">
        <v>17</v>
      </c>
      <c r="E486" s="1" t="s">
        <v>15</v>
      </c>
      <c r="F486" s="2">
        <v>2892</v>
      </c>
      <c r="G486" s="2">
        <v>5229</v>
      </c>
      <c r="H486" s="7">
        <f>F486/F488*100</f>
        <v>8.8302647247412303</v>
      </c>
      <c r="I486" s="7">
        <f>G486/G488*100</f>
        <v>15.898449376710246</v>
      </c>
      <c r="J486" s="7"/>
    </row>
    <row r="487" spans="1:10" ht="11" customHeight="1" x14ac:dyDescent="0.45">
      <c r="A487" s="1">
        <v>482</v>
      </c>
      <c r="E487" s="1" t="s">
        <v>16</v>
      </c>
      <c r="F487" s="2">
        <v>29859</v>
      </c>
      <c r="G487" s="2">
        <v>27665</v>
      </c>
    </row>
    <row r="488" spans="1:10" ht="11" customHeight="1" x14ac:dyDescent="0.45">
      <c r="A488" s="1">
        <v>483</v>
      </c>
      <c r="E488" s="1" t="s">
        <v>5</v>
      </c>
      <c r="F488" s="2">
        <v>32751</v>
      </c>
      <c r="G488" s="2">
        <v>32890</v>
      </c>
    </row>
    <row r="489" spans="1:10" ht="11" customHeight="1" x14ac:dyDescent="0.35">
      <c r="A489" s="1">
        <v>484</v>
      </c>
      <c r="D489" s="1" t="s">
        <v>5</v>
      </c>
      <c r="E489" s="1" t="s">
        <v>15</v>
      </c>
      <c r="F489" s="2">
        <v>4440</v>
      </c>
      <c r="G489" s="2">
        <v>7321</v>
      </c>
      <c r="H489" s="7">
        <f>F489/F491*100</f>
        <v>11.214670000757748</v>
      </c>
      <c r="I489" s="7">
        <f>G489/G491*100</f>
        <v>17.40112188629017</v>
      </c>
      <c r="J489" s="7"/>
    </row>
    <row r="490" spans="1:10" ht="11" customHeight="1" x14ac:dyDescent="0.45">
      <c r="A490" s="1">
        <v>485</v>
      </c>
      <c r="E490" s="1" t="s">
        <v>16</v>
      </c>
      <c r="F490" s="2">
        <v>35144</v>
      </c>
      <c r="G490" s="2">
        <v>34750</v>
      </c>
    </row>
    <row r="491" spans="1:10" ht="11" customHeight="1" x14ac:dyDescent="0.45">
      <c r="A491" s="1">
        <v>486</v>
      </c>
      <c r="E491" s="1" t="s">
        <v>5</v>
      </c>
      <c r="F491" s="2">
        <v>39591</v>
      </c>
      <c r="G491" s="2">
        <v>42072</v>
      </c>
    </row>
    <row r="492" spans="1:10" ht="11" customHeight="1" x14ac:dyDescent="0.35">
      <c r="A492" s="1">
        <v>487</v>
      </c>
      <c r="B492" s="1" t="s">
        <v>35</v>
      </c>
      <c r="C492" s="1" t="s">
        <v>4</v>
      </c>
      <c r="D492" s="1" t="s">
        <v>14</v>
      </c>
      <c r="E492" s="1" t="s">
        <v>15</v>
      </c>
      <c r="F492" s="2">
        <v>330</v>
      </c>
      <c r="G492" s="2">
        <v>381</v>
      </c>
      <c r="H492" s="7">
        <f>F492/F494*100</f>
        <v>28.92199824715162</v>
      </c>
      <c r="I492" s="7">
        <f>G492/G494*100</f>
        <v>31.644518272425248</v>
      </c>
      <c r="J492" s="7"/>
    </row>
    <row r="493" spans="1:10" ht="11" customHeight="1" x14ac:dyDescent="0.45">
      <c r="A493" s="1">
        <v>488</v>
      </c>
      <c r="E493" s="1" t="s">
        <v>16</v>
      </c>
      <c r="F493" s="2">
        <v>813</v>
      </c>
      <c r="G493" s="2">
        <v>826</v>
      </c>
    </row>
    <row r="494" spans="1:10" ht="11" customHeight="1" x14ac:dyDescent="0.45">
      <c r="A494" s="1">
        <v>489</v>
      </c>
      <c r="E494" s="1" t="s">
        <v>5</v>
      </c>
      <c r="F494" s="2">
        <v>1141</v>
      </c>
      <c r="G494" s="2">
        <v>1204</v>
      </c>
    </row>
    <row r="495" spans="1:10" ht="11" customHeight="1" x14ac:dyDescent="0.35">
      <c r="A495" s="1">
        <v>490</v>
      </c>
      <c r="D495" s="1" t="s">
        <v>17</v>
      </c>
      <c r="E495" s="1" t="s">
        <v>15</v>
      </c>
      <c r="F495" s="2">
        <v>206</v>
      </c>
      <c r="G495" s="2">
        <v>228</v>
      </c>
      <c r="H495" s="7">
        <f>F495/F497*100</f>
        <v>8.5654885654885664</v>
      </c>
      <c r="I495" s="7">
        <f>G495/G497*100</f>
        <v>15.029663810151614</v>
      </c>
      <c r="J495" s="7"/>
    </row>
    <row r="496" spans="1:10" ht="11" customHeight="1" x14ac:dyDescent="0.45">
      <c r="A496" s="1">
        <v>491</v>
      </c>
      <c r="E496" s="1" t="s">
        <v>16</v>
      </c>
      <c r="F496" s="2">
        <v>2199</v>
      </c>
      <c r="G496" s="2">
        <v>1288</v>
      </c>
    </row>
    <row r="497" spans="1:10" ht="11" customHeight="1" x14ac:dyDescent="0.45">
      <c r="A497" s="1">
        <v>492</v>
      </c>
      <c r="E497" s="1" t="s">
        <v>5</v>
      </c>
      <c r="F497" s="2">
        <v>2405</v>
      </c>
      <c r="G497" s="2">
        <v>1517</v>
      </c>
    </row>
    <row r="498" spans="1:10" ht="11" customHeight="1" x14ac:dyDescent="0.35">
      <c r="A498" s="1">
        <v>493</v>
      </c>
      <c r="D498" s="1" t="s">
        <v>5</v>
      </c>
      <c r="E498" s="1" t="s">
        <v>15</v>
      </c>
      <c r="F498" s="2">
        <v>534</v>
      </c>
      <c r="G498" s="2">
        <v>606</v>
      </c>
      <c r="H498" s="7">
        <f>F498/F500*100</f>
        <v>15.042253521126762</v>
      </c>
      <c r="I498" s="7">
        <f>G498/G500*100</f>
        <v>22.254865956665444</v>
      </c>
      <c r="J498" s="7"/>
    </row>
    <row r="499" spans="1:10" ht="11" customHeight="1" x14ac:dyDescent="0.45">
      <c r="A499" s="1">
        <v>494</v>
      </c>
      <c r="E499" s="1" t="s">
        <v>16</v>
      </c>
      <c r="F499" s="2">
        <v>3010</v>
      </c>
      <c r="G499" s="2">
        <v>2117</v>
      </c>
    </row>
    <row r="500" spans="1:10" ht="11" customHeight="1" x14ac:dyDescent="0.45">
      <c r="A500" s="1">
        <v>495</v>
      </c>
      <c r="E500" s="1" t="s">
        <v>5</v>
      </c>
      <c r="F500" s="2">
        <v>3550</v>
      </c>
      <c r="G500" s="2">
        <v>2723</v>
      </c>
    </row>
    <row r="501" spans="1:10" ht="11" customHeight="1" x14ac:dyDescent="0.35">
      <c r="A501" s="1">
        <v>496</v>
      </c>
      <c r="C501" s="1" t="s">
        <v>6</v>
      </c>
      <c r="D501" s="1" t="s">
        <v>14</v>
      </c>
      <c r="E501" s="1" t="s">
        <v>15</v>
      </c>
      <c r="F501" s="2">
        <v>292</v>
      </c>
      <c r="G501" s="2">
        <v>465</v>
      </c>
      <c r="H501" s="7">
        <f>F501/F503*100</f>
        <v>25.042881646655228</v>
      </c>
      <c r="I501" s="7">
        <f>G501/G503*100</f>
        <v>25.535420098846789</v>
      </c>
      <c r="J501" s="7"/>
    </row>
    <row r="502" spans="1:10" ht="11" customHeight="1" x14ac:dyDescent="0.45">
      <c r="A502" s="1">
        <v>497</v>
      </c>
      <c r="E502" s="1" t="s">
        <v>16</v>
      </c>
      <c r="F502" s="2">
        <v>869</v>
      </c>
      <c r="G502" s="2">
        <v>1361</v>
      </c>
    </row>
    <row r="503" spans="1:10" ht="11" customHeight="1" x14ac:dyDescent="0.45">
      <c r="A503" s="1">
        <v>498</v>
      </c>
      <c r="E503" s="1" t="s">
        <v>5</v>
      </c>
      <c r="F503" s="2">
        <v>1166</v>
      </c>
      <c r="G503" s="2">
        <v>1821</v>
      </c>
    </row>
    <row r="504" spans="1:10" ht="11" customHeight="1" x14ac:dyDescent="0.35">
      <c r="A504" s="1">
        <v>499</v>
      </c>
      <c r="D504" s="1" t="s">
        <v>17</v>
      </c>
      <c r="E504" s="1" t="s">
        <v>15</v>
      </c>
      <c r="F504" s="2">
        <v>385</v>
      </c>
      <c r="G504" s="2">
        <v>827</v>
      </c>
      <c r="H504" s="7">
        <f>F504/F506*100</f>
        <v>8.5593597154290801</v>
      </c>
      <c r="I504" s="7">
        <f>G504/G506*100</f>
        <v>14.236529523153726</v>
      </c>
      <c r="J504" s="7"/>
    </row>
    <row r="505" spans="1:10" ht="11" customHeight="1" x14ac:dyDescent="0.45">
      <c r="A505" s="1">
        <v>500</v>
      </c>
      <c r="E505" s="1" t="s">
        <v>16</v>
      </c>
      <c r="F505" s="2">
        <v>4114</v>
      </c>
      <c r="G505" s="2">
        <v>4979</v>
      </c>
    </row>
    <row r="506" spans="1:10" ht="11" customHeight="1" x14ac:dyDescent="0.45">
      <c r="A506" s="1">
        <v>501</v>
      </c>
      <c r="E506" s="1" t="s">
        <v>5</v>
      </c>
      <c r="F506" s="2">
        <v>4498</v>
      </c>
      <c r="G506" s="2">
        <v>5809</v>
      </c>
    </row>
    <row r="507" spans="1:10" ht="11" customHeight="1" x14ac:dyDescent="0.35">
      <c r="A507" s="1">
        <v>502</v>
      </c>
      <c r="D507" s="1" t="s">
        <v>5</v>
      </c>
      <c r="E507" s="1" t="s">
        <v>15</v>
      </c>
      <c r="F507" s="2">
        <v>676</v>
      </c>
      <c r="G507" s="2">
        <v>1293</v>
      </c>
      <c r="H507" s="7">
        <f>F507/F509*100</f>
        <v>11.941353117823708</v>
      </c>
      <c r="I507" s="7">
        <f>G507/G509*100</f>
        <v>16.946264744429882</v>
      </c>
      <c r="J507" s="7"/>
    </row>
    <row r="508" spans="1:10" ht="11" customHeight="1" x14ac:dyDescent="0.45">
      <c r="A508" s="1">
        <v>503</v>
      </c>
      <c r="E508" s="1" t="s">
        <v>16</v>
      </c>
      <c r="F508" s="2">
        <v>4983</v>
      </c>
      <c r="G508" s="2">
        <v>6340</v>
      </c>
    </row>
    <row r="509" spans="1:10" ht="11" customHeight="1" x14ac:dyDescent="0.45">
      <c r="A509" s="1">
        <v>504</v>
      </c>
      <c r="E509" s="1" t="s">
        <v>5</v>
      </c>
      <c r="F509" s="2">
        <v>5661</v>
      </c>
      <c r="G509" s="2">
        <v>7630</v>
      </c>
    </row>
    <row r="510" spans="1:10" ht="11" customHeight="1" x14ac:dyDescent="0.35">
      <c r="A510" s="1">
        <v>505</v>
      </c>
      <c r="C510" s="1" t="s">
        <v>5</v>
      </c>
      <c r="D510" s="1" t="s">
        <v>14</v>
      </c>
      <c r="E510" s="1" t="s">
        <v>15</v>
      </c>
      <c r="F510" s="2">
        <v>628</v>
      </c>
      <c r="G510" s="2">
        <v>842</v>
      </c>
      <c r="H510" s="7">
        <f>F510/F512*100</f>
        <v>27.256944444444443</v>
      </c>
      <c r="I510" s="7">
        <f>G510/G512*100</f>
        <v>27.843915343915342</v>
      </c>
      <c r="J510" s="7"/>
    </row>
    <row r="511" spans="1:10" ht="11" customHeight="1" x14ac:dyDescent="0.45">
      <c r="A511" s="1">
        <v>506</v>
      </c>
      <c r="E511" s="1" t="s">
        <v>16</v>
      </c>
      <c r="F511" s="2">
        <v>1681</v>
      </c>
      <c r="G511" s="2">
        <v>2184</v>
      </c>
    </row>
    <row r="512" spans="1:10" ht="11" customHeight="1" x14ac:dyDescent="0.45">
      <c r="A512" s="1">
        <v>507</v>
      </c>
      <c r="E512" s="1" t="s">
        <v>5</v>
      </c>
      <c r="F512" s="2">
        <v>2304</v>
      </c>
      <c r="G512" s="2">
        <v>3024</v>
      </c>
    </row>
    <row r="513" spans="1:10" ht="11" customHeight="1" x14ac:dyDescent="0.35">
      <c r="A513" s="1">
        <v>508</v>
      </c>
      <c r="D513" s="1" t="s">
        <v>17</v>
      </c>
      <c r="E513" s="1" t="s">
        <v>15</v>
      </c>
      <c r="F513" s="2">
        <v>591</v>
      </c>
      <c r="G513" s="2">
        <v>1055</v>
      </c>
      <c r="H513" s="7">
        <f>F513/F515*100</f>
        <v>8.5639762353282141</v>
      </c>
      <c r="I513" s="7">
        <f>G513/G515*100</f>
        <v>14.392905866302867</v>
      </c>
      <c r="J513" s="7"/>
    </row>
    <row r="514" spans="1:10" ht="11" customHeight="1" x14ac:dyDescent="0.45">
      <c r="A514" s="1">
        <v>509</v>
      </c>
      <c r="E514" s="1" t="s">
        <v>16</v>
      </c>
      <c r="F514" s="2">
        <v>6311</v>
      </c>
      <c r="G514" s="2">
        <v>6269</v>
      </c>
    </row>
    <row r="515" spans="1:10" ht="11" customHeight="1" x14ac:dyDescent="0.45">
      <c r="A515" s="1">
        <v>510</v>
      </c>
      <c r="E515" s="1" t="s">
        <v>5</v>
      </c>
      <c r="F515" s="2">
        <v>6901</v>
      </c>
      <c r="G515" s="2">
        <v>7330</v>
      </c>
    </row>
    <row r="516" spans="1:10" ht="11" customHeight="1" x14ac:dyDescent="0.35">
      <c r="A516" s="1">
        <v>511</v>
      </c>
      <c r="D516" s="1" t="s">
        <v>5</v>
      </c>
      <c r="E516" s="1" t="s">
        <v>15</v>
      </c>
      <c r="F516" s="2">
        <v>1218</v>
      </c>
      <c r="G516" s="2">
        <v>1899</v>
      </c>
      <c r="H516" s="7">
        <f>F516/F518*100</f>
        <v>13.224755700325733</v>
      </c>
      <c r="I516" s="7">
        <f>G516/G518*100</f>
        <v>18.335425316211257</v>
      </c>
      <c r="J516" s="7"/>
    </row>
    <row r="517" spans="1:10" ht="11" customHeight="1" x14ac:dyDescent="0.45">
      <c r="A517" s="1">
        <v>512</v>
      </c>
      <c r="E517" s="1" t="s">
        <v>16</v>
      </c>
      <c r="F517" s="2">
        <v>7990</v>
      </c>
      <c r="G517" s="2">
        <v>8453</v>
      </c>
    </row>
    <row r="518" spans="1:10" ht="11" customHeight="1" x14ac:dyDescent="0.45">
      <c r="A518" s="1">
        <v>513</v>
      </c>
      <c r="E518" s="1" t="s">
        <v>5</v>
      </c>
      <c r="F518" s="2">
        <v>9210</v>
      </c>
      <c r="G518" s="2">
        <v>10357</v>
      </c>
    </row>
    <row r="519" spans="1:10" ht="11" customHeight="1" x14ac:dyDescent="0.35">
      <c r="A519" s="1">
        <v>514</v>
      </c>
      <c r="B519" s="1" t="s">
        <v>36</v>
      </c>
      <c r="C519" s="1" t="s">
        <v>4</v>
      </c>
      <c r="D519" s="1" t="s">
        <v>14</v>
      </c>
      <c r="E519" s="1" t="s">
        <v>15</v>
      </c>
      <c r="F519" s="2">
        <v>710</v>
      </c>
      <c r="G519" s="2">
        <v>983</v>
      </c>
      <c r="H519" s="7">
        <f>F519/F521*100</f>
        <v>32.346241457858774</v>
      </c>
      <c r="I519" s="7">
        <f>G519/G521*100</f>
        <v>36.380458919319025</v>
      </c>
      <c r="J519" s="7"/>
    </row>
    <row r="520" spans="1:10" ht="11" customHeight="1" x14ac:dyDescent="0.45">
      <c r="A520" s="1">
        <v>515</v>
      </c>
      <c r="E520" s="1" t="s">
        <v>16</v>
      </c>
      <c r="F520" s="2">
        <v>1483</v>
      </c>
      <c r="G520" s="2">
        <v>1723</v>
      </c>
    </row>
    <row r="521" spans="1:10" ht="11" customHeight="1" x14ac:dyDescent="0.45">
      <c r="A521" s="1">
        <v>516</v>
      </c>
      <c r="E521" s="1" t="s">
        <v>5</v>
      </c>
      <c r="F521" s="2">
        <v>2195</v>
      </c>
      <c r="G521" s="2">
        <v>2702</v>
      </c>
    </row>
    <row r="522" spans="1:10" ht="11" customHeight="1" x14ac:dyDescent="0.35">
      <c r="A522" s="1">
        <v>517</v>
      </c>
      <c r="D522" s="1" t="s">
        <v>17</v>
      </c>
      <c r="E522" s="1" t="s">
        <v>15</v>
      </c>
      <c r="F522" s="2">
        <v>625</v>
      </c>
      <c r="G522" s="2">
        <v>660</v>
      </c>
      <c r="H522" s="7">
        <f>F522/F524*100</f>
        <v>9.4582324455205811</v>
      </c>
      <c r="I522" s="7">
        <f>G522/G524*100</f>
        <v>16.781083142639204</v>
      </c>
      <c r="J522" s="7"/>
    </row>
    <row r="523" spans="1:10" ht="11" customHeight="1" x14ac:dyDescent="0.45">
      <c r="A523" s="1">
        <v>518</v>
      </c>
      <c r="E523" s="1" t="s">
        <v>16</v>
      </c>
      <c r="F523" s="2">
        <v>5983</v>
      </c>
      <c r="G523" s="2">
        <v>3276</v>
      </c>
    </row>
    <row r="524" spans="1:10" ht="11" customHeight="1" x14ac:dyDescent="0.45">
      <c r="A524" s="1">
        <v>519</v>
      </c>
      <c r="E524" s="1" t="s">
        <v>5</v>
      </c>
      <c r="F524" s="2">
        <v>6608</v>
      </c>
      <c r="G524" s="2">
        <v>3933</v>
      </c>
    </row>
    <row r="525" spans="1:10" ht="11" customHeight="1" x14ac:dyDescent="0.35">
      <c r="A525" s="1">
        <v>520</v>
      </c>
      <c r="D525" s="1" t="s">
        <v>5</v>
      </c>
      <c r="E525" s="1" t="s">
        <v>15</v>
      </c>
      <c r="F525" s="2">
        <v>1338</v>
      </c>
      <c r="G525" s="2">
        <v>1641</v>
      </c>
      <c r="H525" s="7">
        <f>F525/F527*100</f>
        <v>15.204545454545453</v>
      </c>
      <c r="I525" s="7">
        <f>G525/G527*100</f>
        <v>24.721301596866528</v>
      </c>
      <c r="J525" s="7"/>
    </row>
    <row r="526" spans="1:10" ht="11" customHeight="1" x14ac:dyDescent="0.45">
      <c r="A526" s="1">
        <v>521</v>
      </c>
      <c r="E526" s="1" t="s">
        <v>16</v>
      </c>
      <c r="F526" s="2">
        <v>7468</v>
      </c>
      <c r="G526" s="2">
        <v>4999</v>
      </c>
    </row>
    <row r="527" spans="1:10" ht="11" customHeight="1" x14ac:dyDescent="0.45">
      <c r="A527" s="1">
        <v>522</v>
      </c>
      <c r="E527" s="1" t="s">
        <v>5</v>
      </c>
      <c r="F527" s="2">
        <v>8800</v>
      </c>
      <c r="G527" s="2">
        <v>6638</v>
      </c>
    </row>
    <row r="528" spans="1:10" ht="11" customHeight="1" x14ac:dyDescent="0.35">
      <c r="A528" s="1">
        <v>523</v>
      </c>
      <c r="C528" s="1" t="s">
        <v>6</v>
      </c>
      <c r="D528" s="1" t="s">
        <v>14</v>
      </c>
      <c r="E528" s="1" t="s">
        <v>15</v>
      </c>
      <c r="F528" s="2">
        <v>913</v>
      </c>
      <c r="G528" s="2">
        <v>1588</v>
      </c>
      <c r="H528" s="7">
        <f>F528/F530*100</f>
        <v>28.179012345679013</v>
      </c>
      <c r="I528" s="7">
        <f>G528/G530*100</f>
        <v>27.728304522437575</v>
      </c>
      <c r="J528" s="7"/>
    </row>
    <row r="529" spans="1:10" ht="11" customHeight="1" x14ac:dyDescent="0.45">
      <c r="A529" s="1">
        <v>524</v>
      </c>
      <c r="E529" s="1" t="s">
        <v>16</v>
      </c>
      <c r="F529" s="2">
        <v>2327</v>
      </c>
      <c r="G529" s="2">
        <v>4137</v>
      </c>
    </row>
    <row r="530" spans="1:10" ht="11" customHeight="1" x14ac:dyDescent="0.45">
      <c r="A530" s="1">
        <v>525</v>
      </c>
      <c r="E530" s="1" t="s">
        <v>5</v>
      </c>
      <c r="F530" s="2">
        <v>3240</v>
      </c>
      <c r="G530" s="2">
        <v>5727</v>
      </c>
    </row>
    <row r="531" spans="1:10" ht="11" customHeight="1" x14ac:dyDescent="0.35">
      <c r="A531" s="1">
        <v>526</v>
      </c>
      <c r="D531" s="1" t="s">
        <v>17</v>
      </c>
      <c r="E531" s="1" t="s">
        <v>15</v>
      </c>
      <c r="F531" s="2">
        <v>1799</v>
      </c>
      <c r="G531" s="2">
        <v>3460</v>
      </c>
      <c r="H531" s="7">
        <f>F531/F533*100</f>
        <v>8.6113637451534153</v>
      </c>
      <c r="I531" s="7">
        <f>G531/G533*100</f>
        <v>15.121055851761209</v>
      </c>
      <c r="J531" s="7"/>
    </row>
    <row r="532" spans="1:10" ht="11" customHeight="1" x14ac:dyDescent="0.45">
      <c r="A532" s="1">
        <v>527</v>
      </c>
      <c r="E532" s="1" t="s">
        <v>16</v>
      </c>
      <c r="F532" s="2">
        <v>19094</v>
      </c>
      <c r="G532" s="2">
        <v>19425</v>
      </c>
    </row>
    <row r="533" spans="1:10" ht="11" customHeight="1" x14ac:dyDescent="0.45">
      <c r="A533" s="1">
        <v>528</v>
      </c>
      <c r="E533" s="1" t="s">
        <v>5</v>
      </c>
      <c r="F533" s="2">
        <v>20891</v>
      </c>
      <c r="G533" s="2">
        <v>22882</v>
      </c>
    </row>
    <row r="534" spans="1:10" ht="11" customHeight="1" x14ac:dyDescent="0.35">
      <c r="A534" s="1">
        <v>529</v>
      </c>
      <c r="D534" s="1" t="s">
        <v>5</v>
      </c>
      <c r="E534" s="1" t="s">
        <v>15</v>
      </c>
      <c r="F534" s="2">
        <v>2704</v>
      </c>
      <c r="G534" s="2">
        <v>5050</v>
      </c>
      <c r="H534" s="7">
        <f>F534/F536*100</f>
        <v>11.203646157033354</v>
      </c>
      <c r="I534" s="7">
        <f>G534/G536*100</f>
        <v>17.651787898912929</v>
      </c>
      <c r="J534" s="7"/>
    </row>
    <row r="535" spans="1:10" ht="11" customHeight="1" x14ac:dyDescent="0.45">
      <c r="A535" s="1">
        <v>530</v>
      </c>
      <c r="E535" s="1" t="s">
        <v>16</v>
      </c>
      <c r="F535" s="2">
        <v>21424</v>
      </c>
      <c r="G535" s="2">
        <v>23557</v>
      </c>
    </row>
    <row r="536" spans="1:10" ht="11" customHeight="1" x14ac:dyDescent="0.45">
      <c r="A536" s="1">
        <v>531</v>
      </c>
      <c r="E536" s="1" t="s">
        <v>5</v>
      </c>
      <c r="F536" s="2">
        <v>24135</v>
      </c>
      <c r="G536" s="2">
        <v>28609</v>
      </c>
    </row>
    <row r="537" spans="1:10" ht="11" customHeight="1" x14ac:dyDescent="0.35">
      <c r="A537" s="1">
        <v>532</v>
      </c>
      <c r="C537" s="1" t="s">
        <v>5</v>
      </c>
      <c r="D537" s="1" t="s">
        <v>14</v>
      </c>
      <c r="E537" s="1" t="s">
        <v>15</v>
      </c>
      <c r="F537" s="2">
        <v>1622</v>
      </c>
      <c r="G537" s="2">
        <v>2572</v>
      </c>
      <c r="H537" s="7">
        <f>F537/F539*100</f>
        <v>29.860088365243005</v>
      </c>
      <c r="I537" s="7">
        <f>G537/G539*100</f>
        <v>30.502846299810248</v>
      </c>
      <c r="J537" s="7"/>
    </row>
    <row r="538" spans="1:10" ht="11" customHeight="1" x14ac:dyDescent="0.45">
      <c r="A538" s="1">
        <v>533</v>
      </c>
      <c r="E538" s="1" t="s">
        <v>16</v>
      </c>
      <c r="F538" s="2">
        <v>3810</v>
      </c>
      <c r="G538" s="2">
        <v>5860</v>
      </c>
    </row>
    <row r="539" spans="1:10" ht="11" customHeight="1" x14ac:dyDescent="0.45">
      <c r="A539" s="1">
        <v>534</v>
      </c>
      <c r="E539" s="1" t="s">
        <v>5</v>
      </c>
      <c r="F539" s="2">
        <v>5432</v>
      </c>
      <c r="G539" s="2">
        <v>8432</v>
      </c>
    </row>
    <row r="540" spans="1:10" ht="11" customHeight="1" x14ac:dyDescent="0.35">
      <c r="A540" s="1">
        <v>535</v>
      </c>
      <c r="D540" s="1" t="s">
        <v>17</v>
      </c>
      <c r="E540" s="1" t="s">
        <v>15</v>
      </c>
      <c r="F540" s="2">
        <v>2420</v>
      </c>
      <c r="G540" s="2">
        <v>4118</v>
      </c>
      <c r="H540" s="7">
        <f>F540/F542*100</f>
        <v>8.8003200116367868</v>
      </c>
      <c r="I540" s="7">
        <f>G540/G542*100</f>
        <v>15.35764898933393</v>
      </c>
      <c r="J540" s="7"/>
    </row>
    <row r="541" spans="1:10" ht="11" customHeight="1" x14ac:dyDescent="0.45">
      <c r="A541" s="1">
        <v>536</v>
      </c>
      <c r="E541" s="1" t="s">
        <v>16</v>
      </c>
      <c r="F541" s="2">
        <v>25082</v>
      </c>
      <c r="G541" s="2">
        <v>22695</v>
      </c>
    </row>
    <row r="542" spans="1:10" ht="11" customHeight="1" x14ac:dyDescent="0.45">
      <c r="A542" s="1">
        <v>537</v>
      </c>
      <c r="E542" s="1" t="s">
        <v>5</v>
      </c>
      <c r="F542" s="2">
        <v>27499</v>
      </c>
      <c r="G542" s="2">
        <v>26814</v>
      </c>
    </row>
    <row r="543" spans="1:10" ht="11" customHeight="1" x14ac:dyDescent="0.35">
      <c r="A543" s="1">
        <v>538</v>
      </c>
      <c r="D543" s="1" t="s">
        <v>5</v>
      </c>
      <c r="E543" s="1" t="s">
        <v>15</v>
      </c>
      <c r="F543" s="2">
        <v>4048</v>
      </c>
      <c r="G543" s="2">
        <v>6689</v>
      </c>
      <c r="H543" s="7">
        <f>F543/F545*100</f>
        <v>12.290875967815394</v>
      </c>
      <c r="I543" s="7">
        <f>G543/G545*100</f>
        <v>18.977501631344513</v>
      </c>
      <c r="J543" s="7"/>
    </row>
    <row r="544" spans="1:10" ht="11" customHeight="1" x14ac:dyDescent="0.45">
      <c r="A544" s="1">
        <v>539</v>
      </c>
      <c r="E544" s="1" t="s">
        <v>16</v>
      </c>
      <c r="F544" s="2">
        <v>28896</v>
      </c>
      <c r="G544" s="2">
        <v>28559</v>
      </c>
    </row>
    <row r="545" spans="1:10" ht="11" customHeight="1" x14ac:dyDescent="0.45">
      <c r="A545" s="1">
        <v>540</v>
      </c>
      <c r="E545" s="1" t="s">
        <v>5</v>
      </c>
      <c r="F545" s="2">
        <v>32935</v>
      </c>
      <c r="G545" s="2">
        <v>35247</v>
      </c>
    </row>
    <row r="546" spans="1:10" ht="11" customHeight="1" x14ac:dyDescent="0.35">
      <c r="A546" s="1">
        <v>541</v>
      </c>
      <c r="B546" s="1" t="s">
        <v>37</v>
      </c>
      <c r="C546" s="1" t="s">
        <v>4</v>
      </c>
      <c r="D546" s="1" t="s">
        <v>14</v>
      </c>
      <c r="E546" s="1" t="s">
        <v>15</v>
      </c>
      <c r="F546" s="2">
        <v>63</v>
      </c>
      <c r="G546" s="2">
        <v>84</v>
      </c>
      <c r="H546" s="7">
        <f>F546/F548*100</f>
        <v>24.901185770750988</v>
      </c>
      <c r="I546" s="7">
        <f>G546/G548*100</f>
        <v>32.558139534883722</v>
      </c>
      <c r="J546" s="7"/>
    </row>
    <row r="547" spans="1:10" ht="11" customHeight="1" x14ac:dyDescent="0.45">
      <c r="A547" s="1">
        <v>542</v>
      </c>
      <c r="E547" s="1" t="s">
        <v>16</v>
      </c>
      <c r="F547" s="2">
        <v>191</v>
      </c>
      <c r="G547" s="2">
        <v>177</v>
      </c>
    </row>
    <row r="548" spans="1:10" ht="11" customHeight="1" x14ac:dyDescent="0.45">
      <c r="A548" s="1">
        <v>543</v>
      </c>
      <c r="E548" s="1" t="s">
        <v>5</v>
      </c>
      <c r="F548" s="2">
        <v>253</v>
      </c>
      <c r="G548" s="2">
        <v>258</v>
      </c>
    </row>
    <row r="549" spans="1:10" ht="11" customHeight="1" x14ac:dyDescent="0.35">
      <c r="A549" s="1">
        <v>544</v>
      </c>
      <c r="D549" s="1" t="s">
        <v>17</v>
      </c>
      <c r="E549" s="1" t="s">
        <v>15</v>
      </c>
      <c r="F549" s="2">
        <v>57</v>
      </c>
      <c r="G549" s="2">
        <v>46</v>
      </c>
      <c r="H549" s="7">
        <f>F549/F551*100</f>
        <v>8.4821428571428577</v>
      </c>
      <c r="I549" s="7">
        <f>G549/G551*100</f>
        <v>12.742382271468145</v>
      </c>
      <c r="J549" s="7"/>
    </row>
    <row r="550" spans="1:10" ht="11" customHeight="1" x14ac:dyDescent="0.45">
      <c r="A550" s="1">
        <v>545</v>
      </c>
      <c r="E550" s="1" t="s">
        <v>16</v>
      </c>
      <c r="F550" s="2">
        <v>614</v>
      </c>
      <c r="G550" s="2">
        <v>316</v>
      </c>
    </row>
    <row r="551" spans="1:10" ht="11" customHeight="1" x14ac:dyDescent="0.45">
      <c r="A551" s="1">
        <v>546</v>
      </c>
      <c r="E551" s="1" t="s">
        <v>5</v>
      </c>
      <c r="F551" s="2">
        <v>672</v>
      </c>
      <c r="G551" s="2">
        <v>361</v>
      </c>
    </row>
    <row r="552" spans="1:10" ht="11" customHeight="1" x14ac:dyDescent="0.35">
      <c r="A552" s="1">
        <v>547</v>
      </c>
      <c r="D552" s="1" t="s">
        <v>5</v>
      </c>
      <c r="E552" s="1" t="s">
        <v>15</v>
      </c>
      <c r="F552" s="2">
        <v>110</v>
      </c>
      <c r="G552" s="2">
        <v>127</v>
      </c>
      <c r="H552" s="7">
        <f>F552/F554*100</f>
        <v>11.891891891891893</v>
      </c>
      <c r="I552" s="7">
        <f>G552/G554*100</f>
        <v>20.385232744783309</v>
      </c>
      <c r="J552" s="7"/>
    </row>
    <row r="553" spans="1:10" ht="11" customHeight="1" x14ac:dyDescent="0.45">
      <c r="A553" s="1">
        <v>548</v>
      </c>
      <c r="E553" s="1" t="s">
        <v>16</v>
      </c>
      <c r="F553" s="2">
        <v>808</v>
      </c>
      <c r="G553" s="2">
        <v>491</v>
      </c>
    </row>
    <row r="554" spans="1:10" ht="11" customHeight="1" x14ac:dyDescent="0.45">
      <c r="A554" s="1">
        <v>549</v>
      </c>
      <c r="E554" s="1" t="s">
        <v>5</v>
      </c>
      <c r="F554" s="2">
        <v>925</v>
      </c>
      <c r="G554" s="2">
        <v>623</v>
      </c>
    </row>
    <row r="555" spans="1:10" ht="11" customHeight="1" x14ac:dyDescent="0.35">
      <c r="A555" s="1">
        <v>550</v>
      </c>
      <c r="C555" s="1" t="s">
        <v>6</v>
      </c>
      <c r="D555" s="1" t="s">
        <v>14</v>
      </c>
      <c r="E555" s="1" t="s">
        <v>15</v>
      </c>
      <c r="F555" s="2">
        <v>43</v>
      </c>
      <c r="G555" s="2">
        <v>96</v>
      </c>
      <c r="H555" s="7">
        <f>F555/F557*100</f>
        <v>24.712643678160919</v>
      </c>
      <c r="I555" s="7">
        <f>G555/G557*100</f>
        <v>28.742514970059879</v>
      </c>
      <c r="J555" s="7"/>
    </row>
    <row r="556" spans="1:10" ht="11" customHeight="1" x14ac:dyDescent="0.45">
      <c r="A556" s="1">
        <v>551</v>
      </c>
      <c r="E556" s="1" t="s">
        <v>16</v>
      </c>
      <c r="F556" s="2">
        <v>134</v>
      </c>
      <c r="G556" s="2">
        <v>238</v>
      </c>
    </row>
    <row r="557" spans="1:10" ht="11" customHeight="1" x14ac:dyDescent="0.45">
      <c r="A557" s="1">
        <v>552</v>
      </c>
      <c r="E557" s="1" t="s">
        <v>5</v>
      </c>
      <c r="F557" s="2">
        <v>174</v>
      </c>
      <c r="G557" s="2">
        <v>334</v>
      </c>
    </row>
    <row r="558" spans="1:10" ht="11" customHeight="1" x14ac:dyDescent="0.35">
      <c r="A558" s="1">
        <v>553</v>
      </c>
      <c r="D558" s="1" t="s">
        <v>17</v>
      </c>
      <c r="E558" s="1" t="s">
        <v>15</v>
      </c>
      <c r="F558" s="2">
        <v>74</v>
      </c>
      <c r="G558" s="2">
        <v>163</v>
      </c>
      <c r="H558" s="7">
        <f>F558/F560*100</f>
        <v>7.4222668004012036</v>
      </c>
      <c r="I558" s="7">
        <f>G558/G560*100</f>
        <v>13.482216708023159</v>
      </c>
      <c r="J558" s="7"/>
    </row>
    <row r="559" spans="1:10" ht="11" customHeight="1" x14ac:dyDescent="0.45">
      <c r="A559" s="1">
        <v>554</v>
      </c>
      <c r="E559" s="1" t="s">
        <v>16</v>
      </c>
      <c r="F559" s="2">
        <v>920</v>
      </c>
      <c r="G559" s="2">
        <v>1050</v>
      </c>
    </row>
    <row r="560" spans="1:10" ht="11" customHeight="1" x14ac:dyDescent="0.45">
      <c r="A560" s="1">
        <v>555</v>
      </c>
      <c r="E560" s="1" t="s">
        <v>5</v>
      </c>
      <c r="F560" s="2">
        <v>997</v>
      </c>
      <c r="G560" s="2">
        <v>1209</v>
      </c>
    </row>
    <row r="561" spans="1:10" ht="11" customHeight="1" x14ac:dyDescent="0.35">
      <c r="A561" s="1">
        <v>556</v>
      </c>
      <c r="D561" s="1" t="s">
        <v>5</v>
      </c>
      <c r="E561" s="1" t="s">
        <v>15</v>
      </c>
      <c r="F561" s="2">
        <v>119</v>
      </c>
      <c r="G561" s="2">
        <v>255</v>
      </c>
      <c r="H561" s="7">
        <f>F561/F563*100</f>
        <v>10.119047619047619</v>
      </c>
      <c r="I561" s="7">
        <f>G561/G563*100</f>
        <v>16.54769630110318</v>
      </c>
      <c r="J561" s="7"/>
    </row>
    <row r="562" spans="1:10" ht="11" customHeight="1" x14ac:dyDescent="0.45">
      <c r="A562" s="1">
        <v>557</v>
      </c>
      <c r="E562" s="1" t="s">
        <v>16</v>
      </c>
      <c r="F562" s="2">
        <v>1059</v>
      </c>
      <c r="G562" s="2">
        <v>1287</v>
      </c>
    </row>
    <row r="563" spans="1:10" ht="11" customHeight="1" x14ac:dyDescent="0.45">
      <c r="A563" s="1">
        <v>558</v>
      </c>
      <c r="E563" s="1" t="s">
        <v>5</v>
      </c>
      <c r="F563" s="2">
        <v>1176</v>
      </c>
      <c r="G563" s="2">
        <v>1541</v>
      </c>
    </row>
    <row r="564" spans="1:10" ht="11" customHeight="1" x14ac:dyDescent="0.35">
      <c r="A564" s="1">
        <v>559</v>
      </c>
      <c r="C564" s="1" t="s">
        <v>5</v>
      </c>
      <c r="D564" s="1" t="s">
        <v>14</v>
      </c>
      <c r="E564" s="1" t="s">
        <v>15</v>
      </c>
      <c r="F564" s="2">
        <v>106</v>
      </c>
      <c r="G564" s="2">
        <v>185</v>
      </c>
      <c r="H564" s="7">
        <f>F564/F566*100</f>
        <v>24.593967517401392</v>
      </c>
      <c r="I564" s="7">
        <f>G564/G566*100</f>
        <v>31.144781144781149</v>
      </c>
      <c r="J564" s="7"/>
    </row>
    <row r="565" spans="1:10" ht="11" customHeight="1" x14ac:dyDescent="0.45">
      <c r="A565" s="1">
        <v>560</v>
      </c>
      <c r="E565" s="1" t="s">
        <v>16</v>
      </c>
      <c r="F565" s="2">
        <v>325</v>
      </c>
      <c r="G565" s="2">
        <v>412</v>
      </c>
    </row>
    <row r="566" spans="1:10" ht="11" customHeight="1" x14ac:dyDescent="0.45">
      <c r="A566" s="1">
        <v>561</v>
      </c>
      <c r="E566" s="1" t="s">
        <v>5</v>
      </c>
      <c r="F566" s="2">
        <v>431</v>
      </c>
      <c r="G566" s="2">
        <v>594</v>
      </c>
    </row>
    <row r="567" spans="1:10" ht="11" customHeight="1" x14ac:dyDescent="0.35">
      <c r="A567" s="1">
        <v>562</v>
      </c>
      <c r="D567" s="1" t="s">
        <v>17</v>
      </c>
      <c r="E567" s="1" t="s">
        <v>15</v>
      </c>
      <c r="F567" s="2">
        <v>125</v>
      </c>
      <c r="G567" s="2">
        <v>204</v>
      </c>
      <c r="H567" s="7">
        <f>F567/F569*100</f>
        <v>7.5030012004801918</v>
      </c>
      <c r="I567" s="7">
        <f>G567/G569*100</f>
        <v>12.960609911054638</v>
      </c>
      <c r="J567" s="7"/>
    </row>
    <row r="568" spans="1:10" ht="11" customHeight="1" x14ac:dyDescent="0.45">
      <c r="A568" s="1">
        <v>563</v>
      </c>
      <c r="E568" s="1" t="s">
        <v>16</v>
      </c>
      <c r="F568" s="2">
        <v>1542</v>
      </c>
      <c r="G568" s="2">
        <v>1370</v>
      </c>
    </row>
    <row r="569" spans="1:10" ht="11" customHeight="1" x14ac:dyDescent="0.45">
      <c r="A569" s="1">
        <v>564</v>
      </c>
      <c r="E569" s="1" t="s">
        <v>5</v>
      </c>
      <c r="F569" s="2">
        <v>1666</v>
      </c>
      <c r="G569" s="2">
        <v>1574</v>
      </c>
    </row>
    <row r="570" spans="1:10" ht="11" customHeight="1" x14ac:dyDescent="0.35">
      <c r="A570" s="1">
        <v>565</v>
      </c>
      <c r="D570" s="1" t="s">
        <v>5</v>
      </c>
      <c r="E570" s="1" t="s">
        <v>15</v>
      </c>
      <c r="F570" s="2">
        <v>230</v>
      </c>
      <c r="G570" s="2">
        <v>385</v>
      </c>
      <c r="H570" s="7">
        <f>F570/F572*100</f>
        <v>10.962821734985701</v>
      </c>
      <c r="I570" s="7">
        <f>G570/G572*100</f>
        <v>17.791127541589649</v>
      </c>
      <c r="J570" s="7"/>
    </row>
    <row r="571" spans="1:10" ht="11" customHeight="1" x14ac:dyDescent="0.45">
      <c r="A571" s="1">
        <v>566</v>
      </c>
      <c r="E571" s="1" t="s">
        <v>16</v>
      </c>
      <c r="F571" s="2">
        <v>1866</v>
      </c>
      <c r="G571" s="2">
        <v>1776</v>
      </c>
    </row>
    <row r="572" spans="1:10" ht="11" customHeight="1" x14ac:dyDescent="0.45">
      <c r="A572" s="1">
        <v>567</v>
      </c>
      <c r="E572" s="1" t="s">
        <v>5</v>
      </c>
      <c r="F572" s="2">
        <v>2098</v>
      </c>
      <c r="G572" s="2">
        <v>2164</v>
      </c>
    </row>
    <row r="573" spans="1:10" ht="11" customHeight="1" x14ac:dyDescent="0.35">
      <c r="A573" s="1">
        <v>568</v>
      </c>
      <c r="B573" s="1" t="s">
        <v>38</v>
      </c>
      <c r="C573" s="1" t="s">
        <v>4</v>
      </c>
      <c r="D573" s="1" t="s">
        <v>14</v>
      </c>
      <c r="E573" s="1" t="s">
        <v>15</v>
      </c>
      <c r="F573" s="2">
        <v>205</v>
      </c>
      <c r="G573" s="2">
        <v>201</v>
      </c>
      <c r="H573" s="7">
        <f>F573/F575*100</f>
        <v>28.005464480874316</v>
      </c>
      <c r="I573" s="7">
        <f>G573/G575*100</f>
        <v>24.602203182374542</v>
      </c>
      <c r="J573" s="7"/>
    </row>
    <row r="574" spans="1:10" ht="11" customHeight="1" x14ac:dyDescent="0.45">
      <c r="A574" s="1">
        <v>569</v>
      </c>
      <c r="E574" s="1" t="s">
        <v>16</v>
      </c>
      <c r="F574" s="2">
        <v>520</v>
      </c>
      <c r="G574" s="2">
        <v>619</v>
      </c>
    </row>
    <row r="575" spans="1:10" ht="11" customHeight="1" x14ac:dyDescent="0.45">
      <c r="A575" s="1">
        <v>570</v>
      </c>
      <c r="E575" s="1" t="s">
        <v>5</v>
      </c>
      <c r="F575" s="2">
        <v>732</v>
      </c>
      <c r="G575" s="2">
        <v>817</v>
      </c>
    </row>
    <row r="576" spans="1:10" ht="11" customHeight="1" x14ac:dyDescent="0.35">
      <c r="A576" s="1">
        <v>571</v>
      </c>
      <c r="D576" s="1" t="s">
        <v>17</v>
      </c>
      <c r="E576" s="1" t="s">
        <v>15</v>
      </c>
      <c r="F576" s="2">
        <v>170</v>
      </c>
      <c r="G576" s="2">
        <v>135</v>
      </c>
      <c r="H576" s="7">
        <f>F576/F578*100</f>
        <v>8.7179487179487172</v>
      </c>
      <c r="I576" s="7">
        <f>G576/G578*100</f>
        <v>11.86291739894552</v>
      </c>
      <c r="J576" s="7"/>
    </row>
    <row r="577" spans="1:10" ht="11" customHeight="1" x14ac:dyDescent="0.45">
      <c r="A577" s="1">
        <v>572</v>
      </c>
      <c r="E577" s="1" t="s">
        <v>16</v>
      </c>
      <c r="F577" s="2">
        <v>1779</v>
      </c>
      <c r="G577" s="2">
        <v>1004</v>
      </c>
    </row>
    <row r="578" spans="1:10" ht="11" customHeight="1" x14ac:dyDescent="0.45">
      <c r="A578" s="1">
        <v>573</v>
      </c>
      <c r="E578" s="1" t="s">
        <v>5</v>
      </c>
      <c r="F578" s="2">
        <v>1950</v>
      </c>
      <c r="G578" s="2">
        <v>1138</v>
      </c>
    </row>
    <row r="579" spans="1:10" ht="11" customHeight="1" x14ac:dyDescent="0.35">
      <c r="A579" s="1">
        <v>574</v>
      </c>
      <c r="D579" s="1" t="s">
        <v>5</v>
      </c>
      <c r="E579" s="1" t="s">
        <v>15</v>
      </c>
      <c r="F579" s="2">
        <v>382</v>
      </c>
      <c r="G579" s="2">
        <v>337</v>
      </c>
      <c r="H579" s="7">
        <f>F579/F581*100</f>
        <v>14.253731343283583</v>
      </c>
      <c r="I579" s="7">
        <f>G579/G581*100</f>
        <v>17.229038854805726</v>
      </c>
      <c r="J579" s="7"/>
    </row>
    <row r="580" spans="1:10" ht="11" customHeight="1" x14ac:dyDescent="0.45">
      <c r="A580" s="1">
        <v>575</v>
      </c>
      <c r="E580" s="1" t="s">
        <v>16</v>
      </c>
      <c r="F580" s="2">
        <v>2297</v>
      </c>
      <c r="G580" s="2">
        <v>1620</v>
      </c>
    </row>
    <row r="581" spans="1:10" ht="11" customHeight="1" x14ac:dyDescent="0.45">
      <c r="A581" s="1">
        <v>576</v>
      </c>
      <c r="E581" s="1" t="s">
        <v>5</v>
      </c>
      <c r="F581" s="2">
        <v>2680</v>
      </c>
      <c r="G581" s="2">
        <v>1956</v>
      </c>
    </row>
    <row r="582" spans="1:10" ht="11" customHeight="1" x14ac:dyDescent="0.35">
      <c r="A582" s="1">
        <v>577</v>
      </c>
      <c r="C582" s="1" t="s">
        <v>6</v>
      </c>
      <c r="D582" s="1" t="s">
        <v>14</v>
      </c>
      <c r="E582" s="1" t="s">
        <v>15</v>
      </c>
      <c r="F582" s="2">
        <v>688</v>
      </c>
      <c r="G582" s="2">
        <v>1023</v>
      </c>
      <c r="H582" s="7">
        <f>F582/F584*100</f>
        <v>16.570327552986512</v>
      </c>
      <c r="I582" s="7">
        <f>G582/G584*100</f>
        <v>15.153310620648794</v>
      </c>
      <c r="J582" s="7"/>
    </row>
    <row r="583" spans="1:10" ht="11" customHeight="1" x14ac:dyDescent="0.45">
      <c r="A583" s="1">
        <v>578</v>
      </c>
      <c r="E583" s="1" t="s">
        <v>16</v>
      </c>
      <c r="F583" s="2">
        <v>3465</v>
      </c>
      <c r="G583" s="2">
        <v>5731</v>
      </c>
    </row>
    <row r="584" spans="1:10" ht="11" customHeight="1" x14ac:dyDescent="0.45">
      <c r="A584" s="1">
        <v>579</v>
      </c>
      <c r="E584" s="1" t="s">
        <v>5</v>
      </c>
      <c r="F584" s="2">
        <v>4152</v>
      </c>
      <c r="G584" s="2">
        <v>6751</v>
      </c>
    </row>
    <row r="585" spans="1:10" ht="11" customHeight="1" x14ac:dyDescent="0.35">
      <c r="A585" s="1">
        <v>580</v>
      </c>
      <c r="D585" s="1" t="s">
        <v>17</v>
      </c>
      <c r="E585" s="1" t="s">
        <v>15</v>
      </c>
      <c r="F585" s="2">
        <v>1808</v>
      </c>
      <c r="G585" s="2">
        <v>3140</v>
      </c>
      <c r="H585" s="7">
        <f>F585/F587*100</f>
        <v>6.0632482645293271</v>
      </c>
      <c r="I585" s="7">
        <f>G585/G587*100</f>
        <v>10.302513288273509</v>
      </c>
      <c r="J585" s="7"/>
    </row>
    <row r="586" spans="1:10" ht="11" customHeight="1" x14ac:dyDescent="0.45">
      <c r="A586" s="1">
        <v>581</v>
      </c>
      <c r="E586" s="1" t="s">
        <v>16</v>
      </c>
      <c r="F586" s="2">
        <v>28010</v>
      </c>
      <c r="G586" s="2">
        <v>27338</v>
      </c>
    </row>
    <row r="587" spans="1:10" ht="11" customHeight="1" x14ac:dyDescent="0.45">
      <c r="A587" s="1">
        <v>582</v>
      </c>
      <c r="E587" s="1" t="s">
        <v>5</v>
      </c>
      <c r="F587" s="2">
        <v>29819</v>
      </c>
      <c r="G587" s="2">
        <v>30478</v>
      </c>
    </row>
    <row r="588" spans="1:10" ht="11" customHeight="1" x14ac:dyDescent="0.35">
      <c r="A588" s="1">
        <v>583</v>
      </c>
      <c r="D588" s="1" t="s">
        <v>5</v>
      </c>
      <c r="E588" s="1" t="s">
        <v>15</v>
      </c>
      <c r="F588" s="2">
        <v>2493</v>
      </c>
      <c r="G588" s="2">
        <v>4164</v>
      </c>
      <c r="H588" s="7">
        <f>F588/F590*100</f>
        <v>7.339908729574562</v>
      </c>
      <c r="I588" s="7">
        <f>G588/G590*100</f>
        <v>11.183927804039536</v>
      </c>
      <c r="J588" s="7"/>
    </row>
    <row r="589" spans="1:10" ht="11" customHeight="1" x14ac:dyDescent="0.45">
      <c r="A589" s="1">
        <v>584</v>
      </c>
      <c r="E589" s="1" t="s">
        <v>16</v>
      </c>
      <c r="F589" s="2">
        <v>31473</v>
      </c>
      <c r="G589" s="2">
        <v>33068</v>
      </c>
    </row>
    <row r="590" spans="1:10" ht="11" customHeight="1" x14ac:dyDescent="0.45">
      <c r="A590" s="1">
        <v>585</v>
      </c>
      <c r="E590" s="1" t="s">
        <v>5</v>
      </c>
      <c r="F590" s="2">
        <v>33965</v>
      </c>
      <c r="G590" s="2">
        <v>37232</v>
      </c>
    </row>
    <row r="591" spans="1:10" ht="11" customHeight="1" x14ac:dyDescent="0.35">
      <c r="A591" s="1">
        <v>586</v>
      </c>
      <c r="C591" s="1" t="s">
        <v>5</v>
      </c>
      <c r="D591" s="1" t="s">
        <v>14</v>
      </c>
      <c r="E591" s="1" t="s">
        <v>15</v>
      </c>
      <c r="F591" s="2">
        <v>895</v>
      </c>
      <c r="G591" s="2">
        <v>1221</v>
      </c>
      <c r="H591" s="7">
        <f>F591/F593*100</f>
        <v>18.34392293502767</v>
      </c>
      <c r="I591" s="7">
        <f>G591/G593*100</f>
        <v>16.127327961960113</v>
      </c>
      <c r="J591" s="7"/>
    </row>
    <row r="592" spans="1:10" ht="11" customHeight="1" x14ac:dyDescent="0.45">
      <c r="A592" s="1">
        <v>587</v>
      </c>
      <c r="E592" s="1" t="s">
        <v>16</v>
      </c>
      <c r="F592" s="2">
        <v>3986</v>
      </c>
      <c r="G592" s="2">
        <v>6348</v>
      </c>
    </row>
    <row r="593" spans="1:10" ht="11" customHeight="1" x14ac:dyDescent="0.45">
      <c r="A593" s="1">
        <v>588</v>
      </c>
      <c r="E593" s="1" t="s">
        <v>5</v>
      </c>
      <c r="F593" s="2">
        <v>4879</v>
      </c>
      <c r="G593" s="2">
        <v>7571</v>
      </c>
    </row>
    <row r="594" spans="1:10" ht="11" customHeight="1" x14ac:dyDescent="0.35">
      <c r="A594" s="1">
        <v>589</v>
      </c>
      <c r="D594" s="1" t="s">
        <v>17</v>
      </c>
      <c r="E594" s="1" t="s">
        <v>15</v>
      </c>
      <c r="F594" s="2">
        <v>1983</v>
      </c>
      <c r="G594" s="2">
        <v>3278</v>
      </c>
      <c r="H594" s="7">
        <f>F594/F596*100</f>
        <v>6.2427199748150484</v>
      </c>
      <c r="I594" s="7">
        <f>G594/G596*100</f>
        <v>10.36751217660826</v>
      </c>
      <c r="J594" s="7"/>
    </row>
    <row r="595" spans="1:10" ht="11" customHeight="1" x14ac:dyDescent="0.45">
      <c r="A595" s="1">
        <v>590</v>
      </c>
      <c r="E595" s="1" t="s">
        <v>16</v>
      </c>
      <c r="F595" s="2">
        <v>29789</v>
      </c>
      <c r="G595" s="2">
        <v>28341</v>
      </c>
    </row>
    <row r="596" spans="1:10" ht="11" customHeight="1" x14ac:dyDescent="0.45">
      <c r="A596" s="1">
        <v>591</v>
      </c>
      <c r="E596" s="1" t="s">
        <v>5</v>
      </c>
      <c r="F596" s="2">
        <v>31765</v>
      </c>
      <c r="G596" s="2">
        <v>31618</v>
      </c>
    </row>
    <row r="597" spans="1:10" ht="11" customHeight="1" x14ac:dyDescent="0.35">
      <c r="A597" s="1">
        <v>592</v>
      </c>
      <c r="D597" s="1" t="s">
        <v>5</v>
      </c>
      <c r="E597" s="1" t="s">
        <v>15</v>
      </c>
      <c r="F597" s="2">
        <v>2873</v>
      </c>
      <c r="G597" s="2">
        <v>4503</v>
      </c>
      <c r="H597" s="7">
        <f>F597/F599*100</f>
        <v>7.8394455359091895</v>
      </c>
      <c r="I597" s="7">
        <f>G597/G599*100</f>
        <v>11.491348951156025</v>
      </c>
      <c r="J597" s="7"/>
    </row>
    <row r="598" spans="1:10" ht="11" customHeight="1" x14ac:dyDescent="0.45">
      <c r="A598" s="1">
        <v>593</v>
      </c>
      <c r="E598" s="1" t="s">
        <v>16</v>
      </c>
      <c r="F598" s="2">
        <v>33767</v>
      </c>
      <c r="G598" s="2">
        <v>34687</v>
      </c>
    </row>
    <row r="599" spans="1:10" ht="11" customHeight="1" x14ac:dyDescent="0.45">
      <c r="A599" s="1">
        <v>594</v>
      </c>
      <c r="E599" s="1" t="s">
        <v>5</v>
      </c>
      <c r="F599" s="2">
        <v>36648</v>
      </c>
      <c r="G599" s="2">
        <v>39186</v>
      </c>
    </row>
    <row r="600" spans="1:10" ht="11" customHeight="1" x14ac:dyDescent="0.35">
      <c r="A600" s="1">
        <v>595</v>
      </c>
      <c r="B600" s="1" t="s">
        <v>39</v>
      </c>
      <c r="C600" s="1" t="s">
        <v>4</v>
      </c>
      <c r="D600" s="1" t="s">
        <v>14</v>
      </c>
      <c r="E600" s="1" t="s">
        <v>15</v>
      </c>
      <c r="F600" s="2">
        <v>142</v>
      </c>
      <c r="G600" s="2">
        <v>159</v>
      </c>
      <c r="H600" s="7">
        <f>F600/F602*100</f>
        <v>26.691729323308273</v>
      </c>
      <c r="I600" s="7">
        <f>G600/G602*100</f>
        <v>29.281767955801101</v>
      </c>
      <c r="J600" s="7"/>
    </row>
    <row r="601" spans="1:10" ht="11" customHeight="1" x14ac:dyDescent="0.45">
      <c r="A601" s="1">
        <v>596</v>
      </c>
      <c r="E601" s="1" t="s">
        <v>16</v>
      </c>
      <c r="F601" s="2">
        <v>387</v>
      </c>
      <c r="G601" s="2">
        <v>384</v>
      </c>
    </row>
    <row r="602" spans="1:10" ht="11" customHeight="1" x14ac:dyDescent="0.45">
      <c r="A602" s="1">
        <v>597</v>
      </c>
      <c r="E602" s="1" t="s">
        <v>5</v>
      </c>
      <c r="F602" s="2">
        <v>532</v>
      </c>
      <c r="G602" s="2">
        <v>543</v>
      </c>
    </row>
    <row r="603" spans="1:10" ht="11" customHeight="1" x14ac:dyDescent="0.35">
      <c r="A603" s="1">
        <v>598</v>
      </c>
      <c r="D603" s="1" t="s">
        <v>17</v>
      </c>
      <c r="E603" s="1" t="s">
        <v>15</v>
      </c>
      <c r="F603" s="2">
        <v>99</v>
      </c>
      <c r="G603" s="2">
        <v>99</v>
      </c>
      <c r="H603" s="7">
        <f>F603/F605*100</f>
        <v>8.2984073763621122</v>
      </c>
      <c r="I603" s="7">
        <f>G603/G605*100</f>
        <v>15.517241379310345</v>
      </c>
      <c r="J603" s="7"/>
    </row>
    <row r="604" spans="1:10" ht="11" customHeight="1" x14ac:dyDescent="0.45">
      <c r="A604" s="1">
        <v>599</v>
      </c>
      <c r="E604" s="1" t="s">
        <v>16</v>
      </c>
      <c r="F604" s="2">
        <v>1096</v>
      </c>
      <c r="G604" s="2">
        <v>537</v>
      </c>
    </row>
    <row r="605" spans="1:10" ht="11" customHeight="1" x14ac:dyDescent="0.45">
      <c r="A605" s="1">
        <v>600</v>
      </c>
      <c r="E605" s="1" t="s">
        <v>5</v>
      </c>
      <c r="F605" s="2">
        <v>1193</v>
      </c>
      <c r="G605" s="2">
        <v>638</v>
      </c>
    </row>
    <row r="606" spans="1:10" ht="11" customHeight="1" x14ac:dyDescent="0.35">
      <c r="A606" s="1">
        <v>601</v>
      </c>
      <c r="D606" s="1" t="s">
        <v>5</v>
      </c>
      <c r="E606" s="1" t="s">
        <v>15</v>
      </c>
      <c r="F606" s="2">
        <v>239</v>
      </c>
      <c r="G606" s="2">
        <v>262</v>
      </c>
      <c r="H606" s="7">
        <f>F606/F608*100</f>
        <v>13.855072463768117</v>
      </c>
      <c r="I606" s="7">
        <f>G606/G608*100</f>
        <v>22.165820642978005</v>
      </c>
      <c r="J606" s="7"/>
    </row>
    <row r="607" spans="1:10" ht="11" customHeight="1" x14ac:dyDescent="0.45">
      <c r="A607" s="1">
        <v>602</v>
      </c>
      <c r="E607" s="1" t="s">
        <v>16</v>
      </c>
      <c r="F607" s="2">
        <v>1485</v>
      </c>
      <c r="G607" s="2">
        <v>920</v>
      </c>
    </row>
    <row r="608" spans="1:10" ht="11" customHeight="1" x14ac:dyDescent="0.45">
      <c r="A608" s="1">
        <v>603</v>
      </c>
      <c r="E608" s="1" t="s">
        <v>5</v>
      </c>
      <c r="F608" s="2">
        <v>1725</v>
      </c>
      <c r="G608" s="2">
        <v>1182</v>
      </c>
    </row>
    <row r="609" spans="1:10" ht="11" customHeight="1" x14ac:dyDescent="0.35">
      <c r="A609" s="1">
        <v>604</v>
      </c>
      <c r="C609" s="1" t="s">
        <v>6</v>
      </c>
      <c r="D609" s="1" t="s">
        <v>14</v>
      </c>
      <c r="E609" s="1" t="s">
        <v>15</v>
      </c>
      <c r="F609" s="2">
        <v>115</v>
      </c>
      <c r="G609" s="2">
        <v>229</v>
      </c>
      <c r="H609" s="7">
        <f>F609/F611*100</f>
        <v>26.620370370370374</v>
      </c>
      <c r="I609" s="7">
        <f>G609/G611*100</f>
        <v>27.825030376670718</v>
      </c>
      <c r="J609" s="7"/>
    </row>
    <row r="610" spans="1:10" ht="11" customHeight="1" x14ac:dyDescent="0.45">
      <c r="A610" s="1">
        <v>605</v>
      </c>
      <c r="E610" s="1" t="s">
        <v>16</v>
      </c>
      <c r="F610" s="2">
        <v>319</v>
      </c>
      <c r="G610" s="2">
        <v>591</v>
      </c>
    </row>
    <row r="611" spans="1:10" ht="11" customHeight="1" x14ac:dyDescent="0.45">
      <c r="A611" s="1">
        <v>606</v>
      </c>
      <c r="E611" s="1" t="s">
        <v>5</v>
      </c>
      <c r="F611" s="2">
        <v>432</v>
      </c>
      <c r="G611" s="2">
        <v>823</v>
      </c>
    </row>
    <row r="612" spans="1:10" ht="11" customHeight="1" x14ac:dyDescent="0.35">
      <c r="A612" s="1">
        <v>607</v>
      </c>
      <c r="D612" s="1" t="s">
        <v>17</v>
      </c>
      <c r="E612" s="1" t="s">
        <v>15</v>
      </c>
      <c r="F612" s="2">
        <v>159</v>
      </c>
      <c r="G612" s="2">
        <v>365</v>
      </c>
      <c r="H612" s="7">
        <f>F612/F614*100</f>
        <v>7.4264362447454459</v>
      </c>
      <c r="I612" s="7">
        <f>G612/G614*100</f>
        <v>14.207862981704944</v>
      </c>
      <c r="J612" s="7"/>
    </row>
    <row r="613" spans="1:10" ht="11" customHeight="1" x14ac:dyDescent="0.45">
      <c r="A613" s="1">
        <v>608</v>
      </c>
      <c r="E613" s="1" t="s">
        <v>16</v>
      </c>
      <c r="F613" s="2">
        <v>1986</v>
      </c>
      <c r="G613" s="2">
        <v>2200</v>
      </c>
    </row>
    <row r="614" spans="1:10" ht="11" customHeight="1" x14ac:dyDescent="0.45">
      <c r="A614" s="1">
        <v>609</v>
      </c>
      <c r="E614" s="1" t="s">
        <v>5</v>
      </c>
      <c r="F614" s="2">
        <v>2141</v>
      </c>
      <c r="G614" s="2">
        <v>2569</v>
      </c>
    </row>
    <row r="615" spans="1:10" ht="11" customHeight="1" x14ac:dyDescent="0.35">
      <c r="A615" s="1">
        <v>610</v>
      </c>
      <c r="D615" s="1" t="s">
        <v>5</v>
      </c>
      <c r="E615" s="1" t="s">
        <v>15</v>
      </c>
      <c r="F615" s="2">
        <v>274</v>
      </c>
      <c r="G615" s="2">
        <v>597</v>
      </c>
      <c r="H615" s="7">
        <f>F615/F617*100</f>
        <v>10.620155038759691</v>
      </c>
      <c r="I615" s="7">
        <f>G615/G617*100</f>
        <v>17.621015348288076</v>
      </c>
      <c r="J615" s="7"/>
    </row>
    <row r="616" spans="1:10" ht="11" customHeight="1" x14ac:dyDescent="0.45">
      <c r="A616" s="1">
        <v>611</v>
      </c>
      <c r="E616" s="1" t="s">
        <v>16</v>
      </c>
      <c r="F616" s="2">
        <v>2302</v>
      </c>
      <c r="G616" s="2">
        <v>2797</v>
      </c>
    </row>
    <row r="617" spans="1:10" ht="11" customHeight="1" x14ac:dyDescent="0.45">
      <c r="A617" s="1">
        <v>612</v>
      </c>
      <c r="E617" s="1" t="s">
        <v>5</v>
      </c>
      <c r="F617" s="2">
        <v>2580</v>
      </c>
      <c r="G617" s="2">
        <v>3388</v>
      </c>
    </row>
    <row r="618" spans="1:10" ht="11" customHeight="1" x14ac:dyDescent="0.35">
      <c r="A618" s="1">
        <v>613</v>
      </c>
      <c r="C618" s="1" t="s">
        <v>5</v>
      </c>
      <c r="D618" s="1" t="s">
        <v>14</v>
      </c>
      <c r="E618" s="1" t="s">
        <v>15</v>
      </c>
      <c r="F618" s="2">
        <v>259</v>
      </c>
      <c r="G618" s="2">
        <v>390</v>
      </c>
      <c r="H618" s="7">
        <f>F618/F620*100</f>
        <v>26.979166666666664</v>
      </c>
      <c r="I618" s="7">
        <f>G618/G620*100</f>
        <v>28.52962692026335</v>
      </c>
      <c r="J618" s="7"/>
    </row>
    <row r="619" spans="1:10" ht="11" customHeight="1" x14ac:dyDescent="0.45">
      <c r="A619" s="1">
        <v>614</v>
      </c>
      <c r="E619" s="1" t="s">
        <v>16</v>
      </c>
      <c r="F619" s="2">
        <v>708</v>
      </c>
      <c r="G619" s="2">
        <v>976</v>
      </c>
    </row>
    <row r="620" spans="1:10" ht="11" customHeight="1" x14ac:dyDescent="0.45">
      <c r="A620" s="1">
        <v>615</v>
      </c>
      <c r="E620" s="1" t="s">
        <v>5</v>
      </c>
      <c r="F620" s="2">
        <v>960</v>
      </c>
      <c r="G620" s="2">
        <v>1367</v>
      </c>
    </row>
    <row r="621" spans="1:10" ht="11" customHeight="1" x14ac:dyDescent="0.35">
      <c r="A621" s="1">
        <v>616</v>
      </c>
      <c r="D621" s="1" t="s">
        <v>17</v>
      </c>
      <c r="E621" s="1" t="s">
        <v>15</v>
      </c>
      <c r="F621" s="2">
        <v>258</v>
      </c>
      <c r="G621" s="2">
        <v>464</v>
      </c>
      <c r="H621" s="7">
        <f>F621/F623*100</f>
        <v>7.7291791491911326</v>
      </c>
      <c r="I621" s="7">
        <f>G621/G623*100</f>
        <v>14.490943160524672</v>
      </c>
      <c r="J621" s="7"/>
    </row>
    <row r="622" spans="1:10" ht="11" customHeight="1" x14ac:dyDescent="0.45">
      <c r="A622" s="1">
        <v>617</v>
      </c>
      <c r="E622" s="1" t="s">
        <v>16</v>
      </c>
      <c r="F622" s="2">
        <v>3079</v>
      </c>
      <c r="G622" s="2">
        <v>2738</v>
      </c>
    </row>
    <row r="623" spans="1:10" ht="11" customHeight="1" x14ac:dyDescent="0.45">
      <c r="A623" s="1">
        <v>618</v>
      </c>
      <c r="E623" s="1" t="s">
        <v>5</v>
      </c>
      <c r="F623" s="2">
        <v>3338</v>
      </c>
      <c r="G623" s="2">
        <v>3202</v>
      </c>
    </row>
    <row r="624" spans="1:10" ht="11" customHeight="1" x14ac:dyDescent="0.35">
      <c r="A624" s="1">
        <v>619</v>
      </c>
      <c r="D624" s="1" t="s">
        <v>5</v>
      </c>
      <c r="E624" s="1" t="s">
        <v>15</v>
      </c>
      <c r="F624" s="2">
        <v>513</v>
      </c>
      <c r="G624" s="2">
        <v>855</v>
      </c>
      <c r="H624" s="7">
        <f>F624/F626*100</f>
        <v>11.92191494306298</v>
      </c>
      <c r="I624" s="7">
        <f>G624/G626*100</f>
        <v>18.717162872154116</v>
      </c>
      <c r="J624" s="7"/>
    </row>
    <row r="625" spans="1:10" ht="11" customHeight="1" x14ac:dyDescent="0.45">
      <c r="A625" s="1">
        <v>620</v>
      </c>
      <c r="E625" s="1" t="s">
        <v>16</v>
      </c>
      <c r="F625" s="2">
        <v>3789</v>
      </c>
      <c r="G625" s="2">
        <v>3717</v>
      </c>
    </row>
    <row r="626" spans="1:10" ht="11" customHeight="1" x14ac:dyDescent="0.45">
      <c r="A626" s="1">
        <v>621</v>
      </c>
      <c r="E626" s="1" t="s">
        <v>5</v>
      </c>
      <c r="F626" s="2">
        <v>4303</v>
      </c>
      <c r="G626" s="2">
        <v>4568</v>
      </c>
    </row>
    <row r="627" spans="1:10" ht="11" customHeight="1" x14ac:dyDescent="0.35">
      <c r="A627" s="1">
        <v>622</v>
      </c>
      <c r="B627" s="1" t="s">
        <v>40</v>
      </c>
      <c r="C627" s="1" t="s">
        <v>4</v>
      </c>
      <c r="D627" s="1" t="s">
        <v>14</v>
      </c>
      <c r="E627" s="1" t="s">
        <v>15</v>
      </c>
      <c r="F627" s="2">
        <v>119</v>
      </c>
      <c r="G627" s="2">
        <v>128</v>
      </c>
      <c r="H627" s="7">
        <f>F627/F629*100</f>
        <v>30.670103092783506</v>
      </c>
      <c r="I627" s="7">
        <f>G627/G629*100</f>
        <v>30.260047281323878</v>
      </c>
      <c r="J627" s="7"/>
    </row>
    <row r="628" spans="1:10" ht="11" customHeight="1" x14ac:dyDescent="0.45">
      <c r="A628" s="1">
        <v>623</v>
      </c>
      <c r="E628" s="1" t="s">
        <v>16</v>
      </c>
      <c r="F628" s="2">
        <v>267</v>
      </c>
      <c r="G628" s="2">
        <v>292</v>
      </c>
    </row>
    <row r="629" spans="1:10" ht="11" customHeight="1" x14ac:dyDescent="0.45">
      <c r="A629" s="1">
        <v>624</v>
      </c>
      <c r="E629" s="1" t="s">
        <v>5</v>
      </c>
      <c r="F629" s="2">
        <v>388</v>
      </c>
      <c r="G629" s="2">
        <v>423</v>
      </c>
    </row>
    <row r="630" spans="1:10" ht="11" customHeight="1" x14ac:dyDescent="0.35">
      <c r="A630" s="1">
        <v>625</v>
      </c>
      <c r="D630" s="1" t="s">
        <v>17</v>
      </c>
      <c r="E630" s="1" t="s">
        <v>15</v>
      </c>
      <c r="F630" s="2">
        <v>104</v>
      </c>
      <c r="G630" s="2">
        <v>105</v>
      </c>
      <c r="H630" s="7">
        <f>F630/F632*100</f>
        <v>6.7929457870672767</v>
      </c>
      <c r="I630" s="7">
        <f>G630/G632*100</f>
        <v>13.90728476821192</v>
      </c>
      <c r="J630" s="7"/>
    </row>
    <row r="631" spans="1:10" ht="11" customHeight="1" x14ac:dyDescent="0.45">
      <c r="A631" s="1">
        <v>626</v>
      </c>
      <c r="E631" s="1" t="s">
        <v>16</v>
      </c>
      <c r="F631" s="2">
        <v>1430</v>
      </c>
      <c r="G631" s="2">
        <v>652</v>
      </c>
    </row>
    <row r="632" spans="1:10" ht="11" customHeight="1" x14ac:dyDescent="0.45">
      <c r="A632" s="1">
        <v>627</v>
      </c>
      <c r="E632" s="1" t="s">
        <v>5</v>
      </c>
      <c r="F632" s="2">
        <v>1531</v>
      </c>
      <c r="G632" s="2">
        <v>755</v>
      </c>
    </row>
    <row r="633" spans="1:10" ht="11" customHeight="1" x14ac:dyDescent="0.35">
      <c r="A633" s="1">
        <v>628</v>
      </c>
      <c r="D633" s="1" t="s">
        <v>5</v>
      </c>
      <c r="E633" s="1" t="s">
        <v>15</v>
      </c>
      <c r="F633" s="2">
        <v>224</v>
      </c>
      <c r="G633" s="2">
        <v>232</v>
      </c>
      <c r="H633" s="7">
        <f>F633/F635*100</f>
        <v>11.660593440916189</v>
      </c>
      <c r="I633" s="7">
        <f>G633/G635*100</f>
        <v>19.727891156462583</v>
      </c>
      <c r="J633" s="7"/>
    </row>
    <row r="634" spans="1:10" ht="11" customHeight="1" x14ac:dyDescent="0.45">
      <c r="A634" s="1">
        <v>629</v>
      </c>
      <c r="E634" s="1" t="s">
        <v>16</v>
      </c>
      <c r="F634" s="2">
        <v>1699</v>
      </c>
      <c r="G634" s="2">
        <v>949</v>
      </c>
    </row>
    <row r="635" spans="1:10" ht="11" customHeight="1" x14ac:dyDescent="0.45">
      <c r="A635" s="1">
        <v>630</v>
      </c>
      <c r="E635" s="1" t="s">
        <v>5</v>
      </c>
      <c r="F635" s="2">
        <v>1921</v>
      </c>
      <c r="G635" s="2">
        <v>1176</v>
      </c>
    </row>
    <row r="636" spans="1:10" ht="11" customHeight="1" x14ac:dyDescent="0.35">
      <c r="A636" s="1">
        <v>631</v>
      </c>
      <c r="C636" s="1" t="s">
        <v>6</v>
      </c>
      <c r="D636" s="1" t="s">
        <v>14</v>
      </c>
      <c r="E636" s="1" t="s">
        <v>15</v>
      </c>
      <c r="F636" s="2">
        <v>123</v>
      </c>
      <c r="G636" s="2">
        <v>207</v>
      </c>
      <c r="H636" s="7">
        <f>F636/F638*100</f>
        <v>28.211009174311926</v>
      </c>
      <c r="I636" s="7">
        <f>G636/G638*100</f>
        <v>22.672508214676888</v>
      </c>
      <c r="J636" s="7"/>
    </row>
    <row r="637" spans="1:10" ht="11" customHeight="1" x14ac:dyDescent="0.45">
      <c r="A637" s="1">
        <v>632</v>
      </c>
      <c r="E637" s="1" t="s">
        <v>16</v>
      </c>
      <c r="F637" s="2">
        <v>317</v>
      </c>
      <c r="G637" s="2">
        <v>701</v>
      </c>
    </row>
    <row r="638" spans="1:10" ht="11" customHeight="1" x14ac:dyDescent="0.45">
      <c r="A638" s="1">
        <v>633</v>
      </c>
      <c r="E638" s="1" t="s">
        <v>5</v>
      </c>
      <c r="F638" s="2">
        <v>436</v>
      </c>
      <c r="G638" s="2">
        <v>913</v>
      </c>
    </row>
    <row r="639" spans="1:10" ht="11" customHeight="1" x14ac:dyDescent="0.35">
      <c r="A639" s="1">
        <v>634</v>
      </c>
      <c r="D639" s="1" t="s">
        <v>17</v>
      </c>
      <c r="E639" s="1" t="s">
        <v>15</v>
      </c>
      <c r="F639" s="2">
        <v>298</v>
      </c>
      <c r="G639" s="2">
        <v>564</v>
      </c>
      <c r="H639" s="7">
        <f>F639/F641*100</f>
        <v>8.6804544130498105</v>
      </c>
      <c r="I639" s="7">
        <f>G639/G641*100</f>
        <v>14.65315666406859</v>
      </c>
      <c r="J639" s="7"/>
    </row>
    <row r="640" spans="1:10" ht="11" customHeight="1" x14ac:dyDescent="0.45">
      <c r="A640" s="1">
        <v>635</v>
      </c>
      <c r="E640" s="1" t="s">
        <v>16</v>
      </c>
      <c r="F640" s="2">
        <v>3136</v>
      </c>
      <c r="G640" s="2">
        <v>3290</v>
      </c>
    </row>
    <row r="641" spans="1:10" ht="11" customHeight="1" x14ac:dyDescent="0.45">
      <c r="A641" s="1">
        <v>636</v>
      </c>
      <c r="E641" s="1" t="s">
        <v>5</v>
      </c>
      <c r="F641" s="2">
        <v>3433</v>
      </c>
      <c r="G641" s="2">
        <v>3849</v>
      </c>
    </row>
    <row r="642" spans="1:10" ht="11" customHeight="1" x14ac:dyDescent="0.35">
      <c r="A642" s="1">
        <v>637</v>
      </c>
      <c r="D642" s="1" t="s">
        <v>5</v>
      </c>
      <c r="E642" s="1" t="s">
        <v>15</v>
      </c>
      <c r="F642" s="2">
        <v>415</v>
      </c>
      <c r="G642" s="2">
        <v>776</v>
      </c>
      <c r="H642" s="7">
        <f>F642/F644*100</f>
        <v>10.723514211886306</v>
      </c>
      <c r="I642" s="7">
        <f>G642/G644*100</f>
        <v>16.299096828397396</v>
      </c>
      <c r="J642" s="7"/>
    </row>
    <row r="643" spans="1:10" ht="11" customHeight="1" x14ac:dyDescent="0.45">
      <c r="A643" s="1">
        <v>638</v>
      </c>
      <c r="E643" s="1" t="s">
        <v>16</v>
      </c>
      <c r="F643" s="2">
        <v>3450</v>
      </c>
      <c r="G643" s="2">
        <v>3990</v>
      </c>
    </row>
    <row r="644" spans="1:10" ht="11" customHeight="1" x14ac:dyDescent="0.45">
      <c r="A644" s="1">
        <v>639</v>
      </c>
      <c r="E644" s="1" t="s">
        <v>5</v>
      </c>
      <c r="F644" s="2">
        <v>3870</v>
      </c>
      <c r="G644" s="2">
        <v>4761</v>
      </c>
    </row>
    <row r="645" spans="1:10" ht="11" customHeight="1" x14ac:dyDescent="0.35">
      <c r="A645" s="1">
        <v>640</v>
      </c>
      <c r="C645" s="1" t="s">
        <v>5</v>
      </c>
      <c r="D645" s="1" t="s">
        <v>14</v>
      </c>
      <c r="E645" s="1" t="s">
        <v>15</v>
      </c>
      <c r="F645" s="2">
        <v>239</v>
      </c>
      <c r="G645" s="2">
        <v>338</v>
      </c>
      <c r="H645" s="7">
        <f>F645/F647*100</f>
        <v>28.89963724304716</v>
      </c>
      <c r="I645" s="7">
        <f>G645/G647*100</f>
        <v>25.394440270473329</v>
      </c>
      <c r="J645" s="7"/>
    </row>
    <row r="646" spans="1:10" ht="11" customHeight="1" x14ac:dyDescent="0.45">
      <c r="A646" s="1">
        <v>641</v>
      </c>
      <c r="E646" s="1" t="s">
        <v>16</v>
      </c>
      <c r="F646" s="2">
        <v>581</v>
      </c>
      <c r="G646" s="2">
        <v>999</v>
      </c>
    </row>
    <row r="647" spans="1:10" ht="11" customHeight="1" x14ac:dyDescent="0.45">
      <c r="A647" s="1">
        <v>642</v>
      </c>
      <c r="E647" s="1" t="s">
        <v>5</v>
      </c>
      <c r="F647" s="2">
        <v>827</v>
      </c>
      <c r="G647" s="2">
        <v>1331</v>
      </c>
    </row>
    <row r="648" spans="1:10" ht="11" customHeight="1" x14ac:dyDescent="0.35">
      <c r="A648" s="1">
        <v>643</v>
      </c>
      <c r="D648" s="1" t="s">
        <v>17</v>
      </c>
      <c r="E648" s="1" t="s">
        <v>15</v>
      </c>
      <c r="F648" s="2">
        <v>399</v>
      </c>
      <c r="G648" s="2">
        <v>665</v>
      </c>
      <c r="H648" s="7">
        <f>F648/F650*100</f>
        <v>8.02978466492252</v>
      </c>
      <c r="I648" s="7">
        <f>G648/G650*100</f>
        <v>14.431423611111111</v>
      </c>
      <c r="J648" s="7"/>
    </row>
    <row r="649" spans="1:10" ht="11" customHeight="1" x14ac:dyDescent="0.45">
      <c r="A649" s="1">
        <v>644</v>
      </c>
      <c r="E649" s="1" t="s">
        <v>16</v>
      </c>
      <c r="F649" s="2">
        <v>4568</v>
      </c>
      <c r="G649" s="2">
        <v>3941</v>
      </c>
    </row>
    <row r="650" spans="1:10" ht="11" customHeight="1" x14ac:dyDescent="0.45">
      <c r="A650" s="1">
        <v>645</v>
      </c>
      <c r="E650" s="1" t="s">
        <v>5</v>
      </c>
      <c r="F650" s="2">
        <v>4969</v>
      </c>
      <c r="G650" s="2">
        <v>4608</v>
      </c>
    </row>
    <row r="651" spans="1:10" ht="11" customHeight="1" x14ac:dyDescent="0.35">
      <c r="A651" s="1">
        <v>646</v>
      </c>
      <c r="D651" s="1" t="s">
        <v>5</v>
      </c>
      <c r="E651" s="1" t="s">
        <v>15</v>
      </c>
      <c r="F651" s="2">
        <v>639</v>
      </c>
      <c r="G651" s="2">
        <v>1003</v>
      </c>
      <c r="H651" s="7">
        <f>F651/F653*100</f>
        <v>11.030554117037804</v>
      </c>
      <c r="I651" s="7">
        <f>G651/G653*100</f>
        <v>16.888365044620308</v>
      </c>
      <c r="J651" s="7"/>
    </row>
    <row r="652" spans="1:10" ht="11" customHeight="1" x14ac:dyDescent="0.45">
      <c r="A652" s="1">
        <v>647</v>
      </c>
      <c r="E652" s="1" t="s">
        <v>16</v>
      </c>
      <c r="F652" s="2">
        <v>5153</v>
      </c>
      <c r="G652" s="2">
        <v>4936</v>
      </c>
    </row>
    <row r="653" spans="1:10" ht="11" customHeight="1" x14ac:dyDescent="0.45">
      <c r="A653" s="1">
        <v>648</v>
      </c>
      <c r="E653" s="1" t="s">
        <v>5</v>
      </c>
      <c r="F653" s="2">
        <v>5793</v>
      </c>
      <c r="G653" s="2">
        <v>5939</v>
      </c>
    </row>
    <row r="654" spans="1:10" ht="11" customHeight="1" x14ac:dyDescent="0.35">
      <c r="A654" s="1">
        <v>649</v>
      </c>
      <c r="B654" s="1" t="s">
        <v>41</v>
      </c>
      <c r="C654" s="1" t="s">
        <v>4</v>
      </c>
      <c r="D654" s="1" t="s">
        <v>14</v>
      </c>
      <c r="E654" s="1" t="s">
        <v>15</v>
      </c>
      <c r="F654" s="2">
        <v>736</v>
      </c>
      <c r="G654" s="2">
        <v>998</v>
      </c>
      <c r="H654" s="7">
        <f>F654/F656*100</f>
        <v>33.964005537609602</v>
      </c>
      <c r="I654" s="7">
        <f>G654/G656*100</f>
        <v>34.822051639916261</v>
      </c>
      <c r="J654" s="7"/>
    </row>
    <row r="655" spans="1:10" ht="11" customHeight="1" x14ac:dyDescent="0.45">
      <c r="A655" s="1">
        <v>650</v>
      </c>
      <c r="E655" s="1" t="s">
        <v>16</v>
      </c>
      <c r="F655" s="2">
        <v>1433</v>
      </c>
      <c r="G655" s="2">
        <v>1867</v>
      </c>
    </row>
    <row r="656" spans="1:10" ht="11" customHeight="1" x14ac:dyDescent="0.45">
      <c r="A656" s="1">
        <v>651</v>
      </c>
      <c r="E656" s="1" t="s">
        <v>5</v>
      </c>
      <c r="F656" s="2">
        <v>2167</v>
      </c>
      <c r="G656" s="2">
        <v>2866</v>
      </c>
    </row>
    <row r="657" spans="1:10" ht="11" customHeight="1" x14ac:dyDescent="0.35">
      <c r="A657" s="1">
        <v>652</v>
      </c>
      <c r="D657" s="1" t="s">
        <v>17</v>
      </c>
      <c r="E657" s="1" t="s">
        <v>15</v>
      </c>
      <c r="F657" s="2">
        <v>617</v>
      </c>
      <c r="G657" s="2">
        <v>708</v>
      </c>
      <c r="H657" s="7">
        <f>F657/F659*100</f>
        <v>10.595912759745836</v>
      </c>
      <c r="I657" s="7">
        <f>G657/G659*100</f>
        <v>19.202603742880388</v>
      </c>
      <c r="J657" s="7"/>
    </row>
    <row r="658" spans="1:10" ht="11" customHeight="1" x14ac:dyDescent="0.45">
      <c r="A658" s="1">
        <v>653</v>
      </c>
      <c r="E658" s="1" t="s">
        <v>16</v>
      </c>
      <c r="F658" s="2">
        <v>5205</v>
      </c>
      <c r="G658" s="2">
        <v>2978</v>
      </c>
    </row>
    <row r="659" spans="1:10" ht="11" customHeight="1" x14ac:dyDescent="0.45">
      <c r="A659" s="1">
        <v>654</v>
      </c>
      <c r="E659" s="1" t="s">
        <v>5</v>
      </c>
      <c r="F659" s="2">
        <v>5823</v>
      </c>
      <c r="G659" s="2">
        <v>3687</v>
      </c>
    </row>
    <row r="660" spans="1:10" ht="11" customHeight="1" x14ac:dyDescent="0.35">
      <c r="A660" s="1">
        <v>655</v>
      </c>
      <c r="D660" s="1" t="s">
        <v>5</v>
      </c>
      <c r="E660" s="1" t="s">
        <v>15</v>
      </c>
      <c r="F660" s="2">
        <v>1354</v>
      </c>
      <c r="G660" s="2">
        <v>1710</v>
      </c>
      <c r="H660" s="7">
        <f>F660/F662*100</f>
        <v>16.948303917887095</v>
      </c>
      <c r="I660" s="7">
        <f>G660/G662*100</f>
        <v>26.075022872827081</v>
      </c>
      <c r="J660" s="7"/>
    </row>
    <row r="661" spans="1:10" ht="11" customHeight="1" x14ac:dyDescent="0.45">
      <c r="A661" s="1">
        <v>656</v>
      </c>
      <c r="E661" s="1" t="s">
        <v>16</v>
      </c>
      <c r="F661" s="2">
        <v>6641</v>
      </c>
      <c r="G661" s="2">
        <v>4845</v>
      </c>
    </row>
    <row r="662" spans="1:10" ht="11" customHeight="1" x14ac:dyDescent="0.45">
      <c r="A662" s="1">
        <v>657</v>
      </c>
      <c r="E662" s="1" t="s">
        <v>5</v>
      </c>
      <c r="F662" s="2">
        <v>7989</v>
      </c>
      <c r="G662" s="2">
        <v>6558</v>
      </c>
    </row>
    <row r="663" spans="1:10" ht="11" customHeight="1" x14ac:dyDescent="0.35">
      <c r="A663" s="1">
        <v>658</v>
      </c>
      <c r="C663" s="1" t="s">
        <v>6</v>
      </c>
      <c r="D663" s="1" t="s">
        <v>14</v>
      </c>
      <c r="E663" s="1" t="s">
        <v>15</v>
      </c>
      <c r="F663" s="2">
        <v>738</v>
      </c>
      <c r="G663" s="2">
        <v>1397</v>
      </c>
      <c r="H663" s="7">
        <f>F663/F665*100</f>
        <v>29.531812725090035</v>
      </c>
      <c r="I663" s="7">
        <f>G663/G665*100</f>
        <v>31.98260073260073</v>
      </c>
      <c r="J663" s="7"/>
    </row>
    <row r="664" spans="1:10" ht="11" customHeight="1" x14ac:dyDescent="0.45">
      <c r="A664" s="1">
        <v>659</v>
      </c>
      <c r="E664" s="1" t="s">
        <v>16</v>
      </c>
      <c r="F664" s="2">
        <v>1760</v>
      </c>
      <c r="G664" s="2">
        <v>2976</v>
      </c>
    </row>
    <row r="665" spans="1:10" ht="11" customHeight="1" x14ac:dyDescent="0.45">
      <c r="A665" s="1">
        <v>660</v>
      </c>
      <c r="E665" s="1" t="s">
        <v>5</v>
      </c>
      <c r="F665" s="2">
        <v>2499</v>
      </c>
      <c r="G665" s="2">
        <v>4368</v>
      </c>
    </row>
    <row r="666" spans="1:10" ht="11" customHeight="1" x14ac:dyDescent="0.35">
      <c r="A666" s="1">
        <v>661</v>
      </c>
      <c r="D666" s="1" t="s">
        <v>17</v>
      </c>
      <c r="E666" s="1" t="s">
        <v>15</v>
      </c>
      <c r="F666" s="2">
        <v>1536</v>
      </c>
      <c r="G666" s="2">
        <v>3059</v>
      </c>
      <c r="H666" s="7">
        <f>F666/F668*100</f>
        <v>9.9688473520249214</v>
      </c>
      <c r="I666" s="7">
        <f>G666/G668*100</f>
        <v>17.12574179823088</v>
      </c>
      <c r="J666" s="7"/>
    </row>
    <row r="667" spans="1:10" ht="11" customHeight="1" x14ac:dyDescent="0.45">
      <c r="A667" s="1">
        <v>662</v>
      </c>
      <c r="E667" s="1" t="s">
        <v>16</v>
      </c>
      <c r="F667" s="2">
        <v>13868</v>
      </c>
      <c r="G667" s="2">
        <v>14805</v>
      </c>
    </row>
    <row r="668" spans="1:10" ht="11" customHeight="1" x14ac:dyDescent="0.45">
      <c r="A668" s="1">
        <v>663</v>
      </c>
      <c r="E668" s="1" t="s">
        <v>5</v>
      </c>
      <c r="F668" s="2">
        <v>15408</v>
      </c>
      <c r="G668" s="2">
        <v>17862</v>
      </c>
    </row>
    <row r="669" spans="1:10" ht="11" customHeight="1" x14ac:dyDescent="0.35">
      <c r="A669" s="1">
        <v>664</v>
      </c>
      <c r="D669" s="1" t="s">
        <v>5</v>
      </c>
      <c r="E669" s="1" t="s">
        <v>15</v>
      </c>
      <c r="F669" s="2">
        <v>2277</v>
      </c>
      <c r="G669" s="2">
        <v>4453</v>
      </c>
      <c r="H669" s="7">
        <f>F669/F671*100</f>
        <v>12.721381082742052</v>
      </c>
      <c r="I669" s="7">
        <f>G669/G671*100</f>
        <v>20.030587917772479</v>
      </c>
      <c r="J669" s="7"/>
    </row>
    <row r="670" spans="1:10" ht="11" customHeight="1" x14ac:dyDescent="0.45">
      <c r="A670" s="1">
        <v>665</v>
      </c>
      <c r="E670" s="1" t="s">
        <v>16</v>
      </c>
      <c r="F670" s="2">
        <v>15627</v>
      </c>
      <c r="G670" s="2">
        <v>17776</v>
      </c>
    </row>
    <row r="671" spans="1:10" ht="11" customHeight="1" x14ac:dyDescent="0.45">
      <c r="A671" s="1">
        <v>666</v>
      </c>
      <c r="E671" s="1" t="s">
        <v>5</v>
      </c>
      <c r="F671" s="2">
        <v>17899</v>
      </c>
      <c r="G671" s="2">
        <v>22231</v>
      </c>
    </row>
    <row r="672" spans="1:10" ht="11" customHeight="1" x14ac:dyDescent="0.35">
      <c r="A672" s="1">
        <v>667</v>
      </c>
      <c r="C672" s="1" t="s">
        <v>5</v>
      </c>
      <c r="D672" s="1" t="s">
        <v>14</v>
      </c>
      <c r="E672" s="1" t="s">
        <v>15</v>
      </c>
      <c r="F672" s="2">
        <v>1474</v>
      </c>
      <c r="G672" s="2">
        <v>2397</v>
      </c>
      <c r="H672" s="7">
        <f>F672/F674*100</f>
        <v>31.569929321053756</v>
      </c>
      <c r="I672" s="7">
        <f>G672/G674*100</f>
        <v>33.112308329879816</v>
      </c>
      <c r="J672" s="7"/>
    </row>
    <row r="673" spans="1:10" ht="11" customHeight="1" x14ac:dyDescent="0.45">
      <c r="A673" s="1">
        <v>668</v>
      </c>
      <c r="E673" s="1" t="s">
        <v>16</v>
      </c>
      <c r="F673" s="2">
        <v>3196</v>
      </c>
      <c r="G673" s="2">
        <v>4843</v>
      </c>
    </row>
    <row r="674" spans="1:10" ht="11" customHeight="1" x14ac:dyDescent="0.45">
      <c r="A674" s="1">
        <v>669</v>
      </c>
      <c r="E674" s="1" t="s">
        <v>5</v>
      </c>
      <c r="F674" s="2">
        <v>4669</v>
      </c>
      <c r="G674" s="2">
        <v>7239</v>
      </c>
    </row>
    <row r="675" spans="1:10" ht="11" customHeight="1" x14ac:dyDescent="0.35">
      <c r="A675" s="1">
        <v>670</v>
      </c>
      <c r="D675" s="1" t="s">
        <v>17</v>
      </c>
      <c r="E675" s="1" t="s">
        <v>15</v>
      </c>
      <c r="F675" s="2">
        <v>2151</v>
      </c>
      <c r="G675" s="2">
        <v>3768</v>
      </c>
      <c r="H675" s="7">
        <f>F675/F677*100</f>
        <v>10.133320770716541</v>
      </c>
      <c r="I675" s="7">
        <f>G675/G677*100</f>
        <v>17.48573019629681</v>
      </c>
      <c r="J675" s="7"/>
    </row>
    <row r="676" spans="1:10" ht="11" customHeight="1" x14ac:dyDescent="0.45">
      <c r="A676" s="1">
        <v>671</v>
      </c>
      <c r="E676" s="1" t="s">
        <v>16</v>
      </c>
      <c r="F676" s="2">
        <v>19075</v>
      </c>
      <c r="G676" s="2">
        <v>17783</v>
      </c>
    </row>
    <row r="677" spans="1:10" ht="11" customHeight="1" x14ac:dyDescent="0.45">
      <c r="A677" s="1">
        <v>672</v>
      </c>
      <c r="E677" s="1" t="s">
        <v>5</v>
      </c>
      <c r="F677" s="2">
        <v>21227</v>
      </c>
      <c r="G677" s="2">
        <v>21549</v>
      </c>
    </row>
    <row r="678" spans="1:10" ht="11" customHeight="1" x14ac:dyDescent="0.35">
      <c r="A678" s="1">
        <v>673</v>
      </c>
      <c r="D678" s="1" t="s">
        <v>5</v>
      </c>
      <c r="E678" s="1" t="s">
        <v>15</v>
      </c>
      <c r="F678" s="2">
        <v>3630</v>
      </c>
      <c r="G678" s="2">
        <v>6162</v>
      </c>
      <c r="H678" s="7">
        <f>F678/F680*100</f>
        <v>14.018691588785046</v>
      </c>
      <c r="I678" s="7">
        <f>G678/G680*100</f>
        <v>21.40252162134</v>
      </c>
      <c r="J678" s="7"/>
    </row>
    <row r="679" spans="1:10" ht="11" customHeight="1" x14ac:dyDescent="0.45">
      <c r="A679" s="1">
        <v>674</v>
      </c>
      <c r="E679" s="1" t="s">
        <v>16</v>
      </c>
      <c r="F679" s="2">
        <v>22268</v>
      </c>
      <c r="G679" s="2">
        <v>22627</v>
      </c>
    </row>
    <row r="680" spans="1:10" ht="11" customHeight="1" x14ac:dyDescent="0.45">
      <c r="A680" s="1">
        <v>675</v>
      </c>
      <c r="E680" s="1" t="s">
        <v>5</v>
      </c>
      <c r="F680" s="2">
        <v>25894</v>
      </c>
      <c r="G680" s="2">
        <v>28791</v>
      </c>
    </row>
    <row r="681" spans="1:10" ht="11" customHeight="1" x14ac:dyDescent="0.35">
      <c r="A681" s="1">
        <v>676</v>
      </c>
      <c r="B681" s="1" t="s">
        <v>42</v>
      </c>
      <c r="C681" s="1" t="s">
        <v>4</v>
      </c>
      <c r="D681" s="1" t="s">
        <v>14</v>
      </c>
      <c r="E681" s="1" t="s">
        <v>15</v>
      </c>
      <c r="F681" s="2">
        <v>691</v>
      </c>
      <c r="G681" s="2">
        <v>933</v>
      </c>
      <c r="H681" s="7">
        <f>F681/F683*100</f>
        <v>19.151884700665189</v>
      </c>
      <c r="I681" s="7">
        <f>G681/G683*100</f>
        <v>16.678584197354308</v>
      </c>
      <c r="J681" s="7"/>
    </row>
    <row r="682" spans="1:10" ht="11" customHeight="1" x14ac:dyDescent="0.45">
      <c r="A682" s="1">
        <v>677</v>
      </c>
      <c r="E682" s="1" t="s">
        <v>16</v>
      </c>
      <c r="F682" s="2">
        <v>2912</v>
      </c>
      <c r="G682" s="2">
        <v>4656</v>
      </c>
    </row>
    <row r="683" spans="1:10" ht="11" customHeight="1" x14ac:dyDescent="0.45">
      <c r="A683" s="1">
        <v>678</v>
      </c>
      <c r="E683" s="1" t="s">
        <v>5</v>
      </c>
      <c r="F683" s="2">
        <v>3608</v>
      </c>
      <c r="G683" s="2">
        <v>5594</v>
      </c>
    </row>
    <row r="684" spans="1:10" ht="11" customHeight="1" x14ac:dyDescent="0.35">
      <c r="A684" s="1">
        <v>679</v>
      </c>
      <c r="D684" s="1" t="s">
        <v>17</v>
      </c>
      <c r="E684" s="1" t="s">
        <v>15</v>
      </c>
      <c r="F684" s="2">
        <v>229</v>
      </c>
      <c r="G684" s="2">
        <v>187</v>
      </c>
      <c r="H684" s="7">
        <f>F684/F686*100</f>
        <v>3.6523125996810206</v>
      </c>
      <c r="I684" s="7">
        <f>G684/G686*100</f>
        <v>4.9457815392753242</v>
      </c>
      <c r="J684" s="7"/>
    </row>
    <row r="685" spans="1:10" ht="11" customHeight="1" x14ac:dyDescent="0.45">
      <c r="A685" s="1">
        <v>680</v>
      </c>
      <c r="E685" s="1" t="s">
        <v>16</v>
      </c>
      <c r="F685" s="2">
        <v>6039</v>
      </c>
      <c r="G685" s="2">
        <v>3595</v>
      </c>
    </row>
    <row r="686" spans="1:10" ht="11" customHeight="1" x14ac:dyDescent="0.45">
      <c r="A686" s="1">
        <v>681</v>
      </c>
      <c r="E686" s="1" t="s">
        <v>5</v>
      </c>
      <c r="F686" s="2">
        <v>6270</v>
      </c>
      <c r="G686" s="2">
        <v>3781</v>
      </c>
    </row>
    <row r="687" spans="1:10" ht="11" customHeight="1" x14ac:dyDescent="0.35">
      <c r="A687" s="1">
        <v>682</v>
      </c>
      <c r="D687" s="1" t="s">
        <v>5</v>
      </c>
      <c r="E687" s="1" t="s">
        <v>15</v>
      </c>
      <c r="F687" s="2">
        <v>923</v>
      </c>
      <c r="G687" s="2">
        <v>1122</v>
      </c>
      <c r="H687" s="7">
        <f>F687/F689*100</f>
        <v>9.3449427963956673</v>
      </c>
      <c r="I687" s="7">
        <f>G687/G689*100</f>
        <v>11.974386339381002</v>
      </c>
      <c r="J687" s="7"/>
    </row>
    <row r="688" spans="1:10" ht="11" customHeight="1" x14ac:dyDescent="0.45">
      <c r="A688" s="1">
        <v>683</v>
      </c>
      <c r="E688" s="1" t="s">
        <v>16</v>
      </c>
      <c r="F688" s="2">
        <v>8957</v>
      </c>
      <c r="G688" s="2">
        <v>8249</v>
      </c>
    </row>
    <row r="689" spans="1:10" ht="11" customHeight="1" x14ac:dyDescent="0.45">
      <c r="A689" s="1">
        <v>684</v>
      </c>
      <c r="E689" s="1" t="s">
        <v>5</v>
      </c>
      <c r="F689" s="2">
        <v>9877</v>
      </c>
      <c r="G689" s="2">
        <v>9370</v>
      </c>
    </row>
    <row r="690" spans="1:10" ht="11" customHeight="1" x14ac:dyDescent="0.35">
      <c r="A690" s="1">
        <v>685</v>
      </c>
      <c r="C690" s="1" t="s">
        <v>6</v>
      </c>
      <c r="D690" s="1" t="s">
        <v>14</v>
      </c>
      <c r="E690" s="1" t="s">
        <v>15</v>
      </c>
      <c r="F690" s="2">
        <v>867</v>
      </c>
      <c r="G690" s="2">
        <v>1131</v>
      </c>
      <c r="H690" s="7">
        <f>F690/F692*100</f>
        <v>15.199859747545583</v>
      </c>
      <c r="I690" s="7">
        <f>G690/G692*100</f>
        <v>12.924237230030853</v>
      </c>
      <c r="J690" s="7"/>
    </row>
    <row r="691" spans="1:10" ht="11" customHeight="1" x14ac:dyDescent="0.45">
      <c r="A691" s="1">
        <v>686</v>
      </c>
      <c r="E691" s="1" t="s">
        <v>16</v>
      </c>
      <c r="F691" s="2">
        <v>4839</v>
      </c>
      <c r="G691" s="2">
        <v>7620</v>
      </c>
    </row>
    <row r="692" spans="1:10" ht="11" customHeight="1" x14ac:dyDescent="0.45">
      <c r="A692" s="1">
        <v>687</v>
      </c>
      <c r="E692" s="1" t="s">
        <v>5</v>
      </c>
      <c r="F692" s="2">
        <v>5704</v>
      </c>
      <c r="G692" s="2">
        <v>8751</v>
      </c>
    </row>
    <row r="693" spans="1:10" ht="11" customHeight="1" x14ac:dyDescent="0.35">
      <c r="A693" s="1">
        <v>688</v>
      </c>
      <c r="D693" s="1" t="s">
        <v>17</v>
      </c>
      <c r="E693" s="1" t="s">
        <v>15</v>
      </c>
      <c r="F693" s="2">
        <v>708</v>
      </c>
      <c r="G693" s="2">
        <v>1113</v>
      </c>
      <c r="H693" s="7">
        <f>F693/F695*100</f>
        <v>2.9157400543612551</v>
      </c>
      <c r="I693" s="7">
        <f>G693/G695*100</f>
        <v>5.6497461928934012</v>
      </c>
      <c r="J693" s="7"/>
    </row>
    <row r="694" spans="1:10" ht="11" customHeight="1" x14ac:dyDescent="0.45">
      <c r="A694" s="1">
        <v>689</v>
      </c>
      <c r="E694" s="1" t="s">
        <v>16</v>
      </c>
      <c r="F694" s="2">
        <v>23573</v>
      </c>
      <c r="G694" s="2">
        <v>18589</v>
      </c>
    </row>
    <row r="695" spans="1:10" ht="11" customHeight="1" x14ac:dyDescent="0.45">
      <c r="A695" s="1">
        <v>690</v>
      </c>
      <c r="E695" s="1" t="s">
        <v>5</v>
      </c>
      <c r="F695" s="2">
        <v>24282</v>
      </c>
      <c r="G695" s="2">
        <v>19700</v>
      </c>
    </row>
    <row r="696" spans="1:10" ht="11" customHeight="1" x14ac:dyDescent="0.35">
      <c r="A696" s="1">
        <v>691</v>
      </c>
      <c r="D696" s="1" t="s">
        <v>5</v>
      </c>
      <c r="E696" s="1" t="s">
        <v>15</v>
      </c>
      <c r="F696" s="2">
        <v>1573</v>
      </c>
      <c r="G696" s="2">
        <v>2248</v>
      </c>
      <c r="H696" s="7">
        <f>F696/F698*100</f>
        <v>5.2457813646368301</v>
      </c>
      <c r="I696" s="7">
        <f>G696/G698*100</f>
        <v>7.9010262898917478</v>
      </c>
      <c r="J696" s="7"/>
    </row>
    <row r="697" spans="1:10" ht="11" customHeight="1" x14ac:dyDescent="0.45">
      <c r="A697" s="1">
        <v>692</v>
      </c>
      <c r="E697" s="1" t="s">
        <v>16</v>
      </c>
      <c r="F697" s="2">
        <v>28421</v>
      </c>
      <c r="G697" s="2">
        <v>26204</v>
      </c>
    </row>
    <row r="698" spans="1:10" ht="11" customHeight="1" x14ac:dyDescent="0.45">
      <c r="A698" s="1">
        <v>693</v>
      </c>
      <c r="E698" s="1" t="s">
        <v>5</v>
      </c>
      <c r="F698" s="2">
        <v>29986</v>
      </c>
      <c r="G698" s="2">
        <v>28452</v>
      </c>
    </row>
    <row r="699" spans="1:10" ht="11" customHeight="1" x14ac:dyDescent="0.35">
      <c r="A699" s="1">
        <v>694</v>
      </c>
      <c r="C699" s="1" t="s">
        <v>5</v>
      </c>
      <c r="D699" s="1" t="s">
        <v>14</v>
      </c>
      <c r="E699" s="1" t="s">
        <v>15</v>
      </c>
      <c r="F699" s="2">
        <v>1557</v>
      </c>
      <c r="G699" s="2">
        <v>2070</v>
      </c>
      <c r="H699" s="7">
        <f>F699/F701*100</f>
        <v>16.720360824742269</v>
      </c>
      <c r="I699" s="7">
        <f>G699/G701*100</f>
        <v>14.436153148755142</v>
      </c>
      <c r="J699" s="7"/>
    </row>
    <row r="700" spans="1:10" ht="11" customHeight="1" x14ac:dyDescent="0.45">
      <c r="A700" s="1">
        <v>695</v>
      </c>
      <c r="E700" s="1" t="s">
        <v>16</v>
      </c>
      <c r="F700" s="2">
        <v>7755</v>
      </c>
      <c r="G700" s="2">
        <v>12274</v>
      </c>
    </row>
    <row r="701" spans="1:10" ht="11" customHeight="1" x14ac:dyDescent="0.45">
      <c r="A701" s="1">
        <v>696</v>
      </c>
      <c r="E701" s="1" t="s">
        <v>5</v>
      </c>
      <c r="F701" s="2">
        <v>9312</v>
      </c>
      <c r="G701" s="2">
        <v>14339</v>
      </c>
    </row>
    <row r="702" spans="1:10" ht="11" customHeight="1" x14ac:dyDescent="0.35">
      <c r="A702" s="1">
        <v>697</v>
      </c>
      <c r="D702" s="1" t="s">
        <v>17</v>
      </c>
      <c r="E702" s="1" t="s">
        <v>15</v>
      </c>
      <c r="F702" s="2">
        <v>938</v>
      </c>
      <c r="G702" s="2">
        <v>1299</v>
      </c>
      <c r="H702" s="7">
        <f>F702/F704*100</f>
        <v>3.0700749517232349</v>
      </c>
      <c r="I702" s="7">
        <f>G702/G704*100</f>
        <v>5.5326036032198989</v>
      </c>
      <c r="J702" s="7"/>
    </row>
    <row r="703" spans="1:10" ht="11" customHeight="1" x14ac:dyDescent="0.45">
      <c r="A703" s="1">
        <v>698</v>
      </c>
      <c r="E703" s="1" t="s">
        <v>16</v>
      </c>
      <c r="F703" s="2">
        <v>29615</v>
      </c>
      <c r="G703" s="2">
        <v>22181</v>
      </c>
    </row>
    <row r="704" spans="1:10" ht="11" customHeight="1" x14ac:dyDescent="0.45">
      <c r="A704" s="1">
        <v>699</v>
      </c>
      <c r="E704" s="1" t="s">
        <v>5</v>
      </c>
      <c r="F704" s="2">
        <v>30553</v>
      </c>
      <c r="G704" s="2">
        <v>23479</v>
      </c>
    </row>
    <row r="705" spans="1:10" ht="11" customHeight="1" x14ac:dyDescent="0.35">
      <c r="A705" s="1">
        <v>700</v>
      </c>
      <c r="D705" s="1" t="s">
        <v>5</v>
      </c>
      <c r="E705" s="1" t="s">
        <v>15</v>
      </c>
      <c r="F705" s="2">
        <v>2493</v>
      </c>
      <c r="G705" s="2">
        <v>3372</v>
      </c>
      <c r="H705" s="7">
        <f>F705/F707*100</f>
        <v>6.2531353466439246</v>
      </c>
      <c r="I705" s="7">
        <f>G705/G707*100</f>
        <v>8.9152103217618901</v>
      </c>
      <c r="J705" s="7"/>
    </row>
    <row r="706" spans="1:10" ht="11" customHeight="1" x14ac:dyDescent="0.45">
      <c r="A706" s="1">
        <v>701</v>
      </c>
      <c r="E706" s="1" t="s">
        <v>16</v>
      </c>
      <c r="F706" s="2">
        <v>37369</v>
      </c>
      <c r="G706" s="2">
        <v>34453</v>
      </c>
    </row>
    <row r="707" spans="1:10" ht="11" customHeight="1" x14ac:dyDescent="0.45">
      <c r="A707" s="1">
        <v>702</v>
      </c>
      <c r="E707" s="1" t="s">
        <v>5</v>
      </c>
      <c r="F707" s="2">
        <v>39868</v>
      </c>
      <c r="G707" s="2">
        <v>37823</v>
      </c>
    </row>
    <row r="708" spans="1:10" ht="11" customHeight="1" x14ac:dyDescent="0.35">
      <c r="A708" s="1">
        <v>703</v>
      </c>
      <c r="B708" s="1" t="s">
        <v>43</v>
      </c>
      <c r="C708" s="1" t="s">
        <v>4</v>
      </c>
      <c r="D708" s="1" t="s">
        <v>14</v>
      </c>
      <c r="E708" s="1" t="s">
        <v>15</v>
      </c>
      <c r="F708" s="2">
        <v>1192</v>
      </c>
      <c r="G708" s="2">
        <v>1605</v>
      </c>
      <c r="H708" s="7">
        <f>F708/F710*100</f>
        <v>31.163398692810457</v>
      </c>
      <c r="I708" s="7">
        <f>G708/G710*100</f>
        <v>32.741738066095472</v>
      </c>
      <c r="J708" s="7"/>
    </row>
    <row r="709" spans="1:10" ht="11" customHeight="1" x14ac:dyDescent="0.45">
      <c r="A709" s="1">
        <v>704</v>
      </c>
      <c r="E709" s="1" t="s">
        <v>16</v>
      </c>
      <c r="F709" s="2">
        <v>2630</v>
      </c>
      <c r="G709" s="2">
        <v>3298</v>
      </c>
    </row>
    <row r="710" spans="1:10" ht="11" customHeight="1" x14ac:dyDescent="0.45">
      <c r="A710" s="1">
        <v>705</v>
      </c>
      <c r="E710" s="1" t="s">
        <v>5</v>
      </c>
      <c r="F710" s="2">
        <v>3825</v>
      </c>
      <c r="G710" s="2">
        <v>4902</v>
      </c>
    </row>
    <row r="711" spans="1:10" ht="11" customHeight="1" x14ac:dyDescent="0.35">
      <c r="A711" s="1">
        <v>706</v>
      </c>
      <c r="D711" s="1" t="s">
        <v>17</v>
      </c>
      <c r="E711" s="1" t="s">
        <v>15</v>
      </c>
      <c r="F711" s="2">
        <v>899</v>
      </c>
      <c r="G711" s="2">
        <v>1060</v>
      </c>
      <c r="H711" s="7">
        <f>F711/F713*100</f>
        <v>9.531382527565734</v>
      </c>
      <c r="I711" s="7">
        <f>G711/G713*100</f>
        <v>17.061001126669886</v>
      </c>
      <c r="J711" s="7"/>
    </row>
    <row r="712" spans="1:10" ht="11" customHeight="1" x14ac:dyDescent="0.45">
      <c r="A712" s="1">
        <v>707</v>
      </c>
      <c r="E712" s="1" t="s">
        <v>16</v>
      </c>
      <c r="F712" s="2">
        <v>8532</v>
      </c>
      <c r="G712" s="2">
        <v>5157</v>
      </c>
    </row>
    <row r="713" spans="1:10" ht="11" customHeight="1" x14ac:dyDescent="0.45">
      <c r="A713" s="1">
        <v>708</v>
      </c>
      <c r="E713" s="1" t="s">
        <v>5</v>
      </c>
      <c r="F713" s="2">
        <v>9432</v>
      </c>
      <c r="G713" s="2">
        <v>6213</v>
      </c>
    </row>
    <row r="714" spans="1:10" ht="11" customHeight="1" x14ac:dyDescent="0.35">
      <c r="A714" s="1">
        <v>709</v>
      </c>
      <c r="D714" s="1" t="s">
        <v>5</v>
      </c>
      <c r="E714" s="1" t="s">
        <v>15</v>
      </c>
      <c r="F714" s="2">
        <v>2094</v>
      </c>
      <c r="G714" s="2">
        <v>2662</v>
      </c>
      <c r="H714" s="7">
        <f>F714/F716*100</f>
        <v>15.801388469664957</v>
      </c>
      <c r="I714" s="7">
        <f>G714/G716*100</f>
        <v>23.945308986237293</v>
      </c>
      <c r="J714" s="7"/>
    </row>
    <row r="715" spans="1:10" ht="11" customHeight="1" x14ac:dyDescent="0.45">
      <c r="A715" s="1">
        <v>710</v>
      </c>
      <c r="E715" s="1" t="s">
        <v>16</v>
      </c>
      <c r="F715" s="2">
        <v>11162</v>
      </c>
      <c r="G715" s="2">
        <v>8451</v>
      </c>
    </row>
    <row r="716" spans="1:10" ht="11" customHeight="1" x14ac:dyDescent="0.45">
      <c r="A716" s="1">
        <v>711</v>
      </c>
      <c r="E716" s="1" t="s">
        <v>5</v>
      </c>
      <c r="F716" s="2">
        <v>13252</v>
      </c>
      <c r="G716" s="2">
        <v>11117</v>
      </c>
    </row>
    <row r="717" spans="1:10" ht="11" customHeight="1" x14ac:dyDescent="0.35">
      <c r="A717" s="1">
        <v>712</v>
      </c>
      <c r="C717" s="1" t="s">
        <v>6</v>
      </c>
      <c r="D717" s="1" t="s">
        <v>14</v>
      </c>
      <c r="E717" s="1" t="s">
        <v>15</v>
      </c>
      <c r="F717" s="2">
        <v>1523</v>
      </c>
      <c r="G717" s="2">
        <v>2718</v>
      </c>
      <c r="H717" s="7">
        <f>F717/F719*100</f>
        <v>24.33296053682697</v>
      </c>
      <c r="I717" s="7">
        <f>G717/G719*100</f>
        <v>24.621795452486637</v>
      </c>
      <c r="J717" s="7"/>
    </row>
    <row r="718" spans="1:10" ht="11" customHeight="1" x14ac:dyDescent="0.45">
      <c r="A718" s="1">
        <v>713</v>
      </c>
      <c r="E718" s="1" t="s">
        <v>16</v>
      </c>
      <c r="F718" s="2">
        <v>4746</v>
      </c>
      <c r="G718" s="2">
        <v>8322</v>
      </c>
    </row>
    <row r="719" spans="1:10" ht="11" customHeight="1" x14ac:dyDescent="0.45">
      <c r="A719" s="1">
        <v>714</v>
      </c>
      <c r="E719" s="1" t="s">
        <v>5</v>
      </c>
      <c r="F719" s="2">
        <v>6259</v>
      </c>
      <c r="G719" s="2">
        <v>11039</v>
      </c>
    </row>
    <row r="720" spans="1:10" ht="11" customHeight="1" x14ac:dyDescent="0.35">
      <c r="A720" s="1">
        <v>715</v>
      </c>
      <c r="D720" s="1" t="s">
        <v>17</v>
      </c>
      <c r="E720" s="1" t="s">
        <v>15</v>
      </c>
      <c r="F720" s="2">
        <v>3390</v>
      </c>
      <c r="G720" s="2">
        <v>6498</v>
      </c>
      <c r="H720" s="7">
        <f>F720/F722*100</f>
        <v>8.3341528173861743</v>
      </c>
      <c r="I720" s="7">
        <f>G720/G722*100</f>
        <v>14.895470383275262</v>
      </c>
      <c r="J720" s="7"/>
    </row>
    <row r="721" spans="1:10" ht="11" customHeight="1" x14ac:dyDescent="0.45">
      <c r="A721" s="1">
        <v>716</v>
      </c>
      <c r="E721" s="1" t="s">
        <v>16</v>
      </c>
      <c r="F721" s="2">
        <v>37282</v>
      </c>
      <c r="G721" s="2">
        <v>37127</v>
      </c>
    </row>
    <row r="722" spans="1:10" ht="11" customHeight="1" x14ac:dyDescent="0.45">
      <c r="A722" s="1">
        <v>717</v>
      </c>
      <c r="E722" s="1" t="s">
        <v>5</v>
      </c>
      <c r="F722" s="2">
        <v>40676</v>
      </c>
      <c r="G722" s="2">
        <v>43624</v>
      </c>
    </row>
    <row r="723" spans="1:10" ht="11" customHeight="1" x14ac:dyDescent="0.35">
      <c r="A723" s="1">
        <v>718</v>
      </c>
      <c r="D723" s="1" t="s">
        <v>5</v>
      </c>
      <c r="E723" s="1" t="s">
        <v>15</v>
      </c>
      <c r="F723" s="2">
        <v>4911</v>
      </c>
      <c r="G723" s="2">
        <v>9214</v>
      </c>
      <c r="H723" s="7">
        <f>F723/F725*100</f>
        <v>10.463406839245765</v>
      </c>
      <c r="I723" s="7">
        <f>G723/G725*100</f>
        <v>16.856317002670959</v>
      </c>
      <c r="J723" s="7"/>
    </row>
    <row r="724" spans="1:10" ht="11" customHeight="1" x14ac:dyDescent="0.45">
      <c r="A724" s="1">
        <v>719</v>
      </c>
      <c r="E724" s="1" t="s">
        <v>16</v>
      </c>
      <c r="F724" s="2">
        <v>42029</v>
      </c>
      <c r="G724" s="2">
        <v>45450</v>
      </c>
    </row>
    <row r="725" spans="1:10" ht="11" customHeight="1" x14ac:dyDescent="0.45">
      <c r="A725" s="1">
        <v>720</v>
      </c>
      <c r="E725" s="1" t="s">
        <v>5</v>
      </c>
      <c r="F725" s="2">
        <v>46935</v>
      </c>
      <c r="G725" s="2">
        <v>54662</v>
      </c>
    </row>
    <row r="726" spans="1:10" ht="11" customHeight="1" x14ac:dyDescent="0.35">
      <c r="A726" s="1">
        <v>721</v>
      </c>
      <c r="C726" s="1" t="s">
        <v>5</v>
      </c>
      <c r="D726" s="1" t="s">
        <v>14</v>
      </c>
      <c r="E726" s="1" t="s">
        <v>15</v>
      </c>
      <c r="F726" s="2">
        <v>2712</v>
      </c>
      <c r="G726" s="2">
        <v>4319</v>
      </c>
      <c r="H726" s="7">
        <f>F726/F728*100</f>
        <v>26.888756692444971</v>
      </c>
      <c r="I726" s="7">
        <f>G726/G728*100</f>
        <v>27.091958349015183</v>
      </c>
      <c r="J726" s="7"/>
    </row>
    <row r="727" spans="1:10" ht="11" customHeight="1" x14ac:dyDescent="0.45">
      <c r="A727" s="1">
        <v>722</v>
      </c>
      <c r="E727" s="1" t="s">
        <v>16</v>
      </c>
      <c r="F727" s="2">
        <v>7372</v>
      </c>
      <c r="G727" s="2">
        <v>11620</v>
      </c>
    </row>
    <row r="728" spans="1:10" ht="11" customHeight="1" x14ac:dyDescent="0.45">
      <c r="A728" s="1">
        <v>723</v>
      </c>
      <c r="E728" s="1" t="s">
        <v>5</v>
      </c>
      <c r="F728" s="2">
        <v>10086</v>
      </c>
      <c r="G728" s="2">
        <v>15942</v>
      </c>
    </row>
    <row r="729" spans="1:10" ht="11" customHeight="1" x14ac:dyDescent="0.35">
      <c r="A729" s="1">
        <v>724</v>
      </c>
      <c r="D729" s="1" t="s">
        <v>17</v>
      </c>
      <c r="E729" s="1" t="s">
        <v>15</v>
      </c>
      <c r="F729" s="2">
        <v>4295</v>
      </c>
      <c r="G729" s="2">
        <v>7554</v>
      </c>
      <c r="H729" s="7">
        <f>F729/F731*100</f>
        <v>8.5718277252225281</v>
      </c>
      <c r="I729" s="7">
        <f>G729/G731*100</f>
        <v>15.157109033267787</v>
      </c>
      <c r="J729" s="7"/>
    </row>
    <row r="730" spans="1:10" ht="11" customHeight="1" x14ac:dyDescent="0.45">
      <c r="A730" s="1">
        <v>725</v>
      </c>
      <c r="E730" s="1" t="s">
        <v>16</v>
      </c>
      <c r="F730" s="2">
        <v>45815</v>
      </c>
      <c r="G730" s="2">
        <v>42280</v>
      </c>
    </row>
    <row r="731" spans="1:10" ht="11" customHeight="1" x14ac:dyDescent="0.45">
      <c r="A731" s="1">
        <v>726</v>
      </c>
      <c r="E731" s="1" t="s">
        <v>5</v>
      </c>
      <c r="F731" s="2">
        <v>50106</v>
      </c>
      <c r="G731" s="2">
        <v>49838</v>
      </c>
    </row>
    <row r="732" spans="1:10" ht="11" customHeight="1" x14ac:dyDescent="0.35">
      <c r="A732" s="1">
        <v>727</v>
      </c>
      <c r="D732" s="1" t="s">
        <v>5</v>
      </c>
      <c r="E732" s="1" t="s">
        <v>15</v>
      </c>
      <c r="F732" s="2">
        <v>7001</v>
      </c>
      <c r="G732" s="2">
        <v>11876</v>
      </c>
      <c r="H732" s="7">
        <f>F732/F734*100</f>
        <v>11.631307006030802</v>
      </c>
      <c r="I732" s="7">
        <f>G732/G734*100</f>
        <v>18.054943217233987</v>
      </c>
      <c r="J732" s="7"/>
    </row>
    <row r="733" spans="1:10" ht="11" customHeight="1" x14ac:dyDescent="0.45">
      <c r="A733" s="1">
        <v>728</v>
      </c>
      <c r="E733" s="1" t="s">
        <v>16</v>
      </c>
      <c r="F733" s="2">
        <v>53187</v>
      </c>
      <c r="G733" s="2">
        <v>53900</v>
      </c>
    </row>
    <row r="734" spans="1:10" ht="11" customHeight="1" x14ac:dyDescent="0.45">
      <c r="A734" s="1">
        <v>729</v>
      </c>
      <c r="E734" s="1" t="s">
        <v>5</v>
      </c>
      <c r="F734" s="2">
        <v>60191</v>
      </c>
      <c r="G734" s="2">
        <v>65777</v>
      </c>
    </row>
    <row r="735" spans="1:10" ht="11" customHeight="1" x14ac:dyDescent="0.35">
      <c r="A735" s="1">
        <v>730</v>
      </c>
      <c r="B735" s="1" t="s">
        <v>44</v>
      </c>
      <c r="C735" s="1" t="s">
        <v>4</v>
      </c>
      <c r="D735" s="1" t="s">
        <v>14</v>
      </c>
      <c r="E735" s="1" t="s">
        <v>15</v>
      </c>
      <c r="F735" s="2">
        <v>466</v>
      </c>
      <c r="G735" s="2">
        <v>544</v>
      </c>
      <c r="H735" s="7">
        <f>F735/F737*100</f>
        <v>29.738353541799619</v>
      </c>
      <c r="I735" s="7">
        <f>G735/G737*100</f>
        <v>28.874734607218684</v>
      </c>
      <c r="J735" s="7"/>
    </row>
    <row r="736" spans="1:10" ht="11" customHeight="1" x14ac:dyDescent="0.45">
      <c r="A736" s="1">
        <v>731</v>
      </c>
      <c r="E736" s="1" t="s">
        <v>16</v>
      </c>
      <c r="F736" s="2">
        <v>1103</v>
      </c>
      <c r="G736" s="2">
        <v>1340</v>
      </c>
    </row>
    <row r="737" spans="1:10" ht="11" customHeight="1" x14ac:dyDescent="0.45">
      <c r="A737" s="1">
        <v>732</v>
      </c>
      <c r="E737" s="1" t="s">
        <v>5</v>
      </c>
      <c r="F737" s="2">
        <v>1567</v>
      </c>
      <c r="G737" s="2">
        <v>1884</v>
      </c>
    </row>
    <row r="738" spans="1:10" ht="11" customHeight="1" x14ac:dyDescent="0.35">
      <c r="A738" s="1">
        <v>733</v>
      </c>
      <c r="D738" s="1" t="s">
        <v>17</v>
      </c>
      <c r="E738" s="1" t="s">
        <v>15</v>
      </c>
      <c r="F738" s="2">
        <v>281</v>
      </c>
      <c r="G738" s="2">
        <v>283</v>
      </c>
      <c r="H738" s="7">
        <f>F738/F740*100</f>
        <v>8.4257871064467764</v>
      </c>
      <c r="I738" s="7">
        <f>G738/G740*100</f>
        <v>13.818359375</v>
      </c>
      <c r="J738" s="7"/>
    </row>
    <row r="739" spans="1:10" ht="11" customHeight="1" x14ac:dyDescent="0.45">
      <c r="A739" s="1">
        <v>734</v>
      </c>
      <c r="E739" s="1" t="s">
        <v>16</v>
      </c>
      <c r="F739" s="2">
        <v>3053</v>
      </c>
      <c r="G739" s="2">
        <v>1764</v>
      </c>
    </row>
    <row r="740" spans="1:10" ht="11" customHeight="1" x14ac:dyDescent="0.45">
      <c r="A740" s="1">
        <v>735</v>
      </c>
      <c r="E740" s="1" t="s">
        <v>5</v>
      </c>
      <c r="F740" s="2">
        <v>3335</v>
      </c>
      <c r="G740" s="2">
        <v>2048</v>
      </c>
    </row>
    <row r="741" spans="1:10" ht="11" customHeight="1" x14ac:dyDescent="0.35">
      <c r="A741" s="1">
        <v>736</v>
      </c>
      <c r="D741" s="1" t="s">
        <v>5</v>
      </c>
      <c r="E741" s="1" t="s">
        <v>15</v>
      </c>
      <c r="F741" s="2">
        <v>748</v>
      </c>
      <c r="G741" s="2">
        <v>829</v>
      </c>
      <c r="H741" s="7">
        <f>F741/F743*100</f>
        <v>15.252854812398041</v>
      </c>
      <c r="I741" s="7">
        <f>G741/G743*100</f>
        <v>21.083418107833161</v>
      </c>
      <c r="J741" s="7"/>
    </row>
    <row r="742" spans="1:10" ht="11" customHeight="1" x14ac:dyDescent="0.45">
      <c r="A742" s="1">
        <v>737</v>
      </c>
      <c r="E742" s="1" t="s">
        <v>16</v>
      </c>
      <c r="F742" s="2">
        <v>4154</v>
      </c>
      <c r="G742" s="2">
        <v>3106</v>
      </c>
    </row>
    <row r="743" spans="1:10" ht="11" customHeight="1" x14ac:dyDescent="0.45">
      <c r="A743" s="1">
        <v>738</v>
      </c>
      <c r="E743" s="1" t="s">
        <v>5</v>
      </c>
      <c r="F743" s="2">
        <v>4904</v>
      </c>
      <c r="G743" s="2">
        <v>3932</v>
      </c>
    </row>
    <row r="744" spans="1:10" ht="11" customHeight="1" x14ac:dyDescent="0.35">
      <c r="A744" s="1">
        <v>739</v>
      </c>
      <c r="C744" s="1" t="s">
        <v>6</v>
      </c>
      <c r="D744" s="1" t="s">
        <v>14</v>
      </c>
      <c r="E744" s="1" t="s">
        <v>15</v>
      </c>
      <c r="F744" s="2">
        <v>311</v>
      </c>
      <c r="G744" s="2">
        <v>565</v>
      </c>
      <c r="H744" s="7">
        <f>F744/F746*100</f>
        <v>21.994342291371993</v>
      </c>
      <c r="I744" s="7">
        <f>G744/G746*100</f>
        <v>23.900169204737733</v>
      </c>
      <c r="J744" s="7"/>
    </row>
    <row r="745" spans="1:10" ht="11" customHeight="1" x14ac:dyDescent="0.45">
      <c r="A745" s="1">
        <v>740</v>
      </c>
      <c r="E745" s="1" t="s">
        <v>16</v>
      </c>
      <c r="F745" s="2">
        <v>1097</v>
      </c>
      <c r="G745" s="2">
        <v>1798</v>
      </c>
    </row>
    <row r="746" spans="1:10" ht="11" customHeight="1" x14ac:dyDescent="0.45">
      <c r="A746" s="1">
        <v>741</v>
      </c>
      <c r="E746" s="1" t="s">
        <v>5</v>
      </c>
      <c r="F746" s="2">
        <v>1414</v>
      </c>
      <c r="G746" s="2">
        <v>2364</v>
      </c>
    </row>
    <row r="747" spans="1:10" ht="11" customHeight="1" x14ac:dyDescent="0.35">
      <c r="A747" s="1">
        <v>742</v>
      </c>
      <c r="D747" s="1" t="s">
        <v>17</v>
      </c>
      <c r="E747" s="1" t="s">
        <v>15</v>
      </c>
      <c r="F747" s="2">
        <v>631</v>
      </c>
      <c r="G747" s="2">
        <v>1235</v>
      </c>
      <c r="H747" s="7">
        <f>F747/F749*100</f>
        <v>7.6466311197285499</v>
      </c>
      <c r="I747" s="7">
        <f>G747/G749*100</f>
        <v>13.50612423447069</v>
      </c>
      <c r="J747" s="7"/>
    </row>
    <row r="748" spans="1:10" ht="11" customHeight="1" x14ac:dyDescent="0.45">
      <c r="A748" s="1">
        <v>743</v>
      </c>
      <c r="E748" s="1" t="s">
        <v>16</v>
      </c>
      <c r="F748" s="2">
        <v>7622</v>
      </c>
      <c r="G748" s="2">
        <v>7910</v>
      </c>
    </row>
    <row r="749" spans="1:10" ht="11" customHeight="1" x14ac:dyDescent="0.45">
      <c r="A749" s="1">
        <v>744</v>
      </c>
      <c r="E749" s="1" t="s">
        <v>5</v>
      </c>
      <c r="F749" s="2">
        <v>8252</v>
      </c>
      <c r="G749" s="2">
        <v>9144</v>
      </c>
    </row>
    <row r="750" spans="1:10" ht="11" customHeight="1" x14ac:dyDescent="0.35">
      <c r="A750" s="1">
        <v>745</v>
      </c>
      <c r="D750" s="1" t="s">
        <v>5</v>
      </c>
      <c r="E750" s="1" t="s">
        <v>15</v>
      </c>
      <c r="F750" s="2">
        <v>944</v>
      </c>
      <c r="G750" s="2">
        <v>1804</v>
      </c>
      <c r="H750" s="7">
        <f>F750/F752*100</f>
        <v>9.7722567287784674</v>
      </c>
      <c r="I750" s="7">
        <f>G750/G752*100</f>
        <v>15.670604586518417</v>
      </c>
      <c r="J750" s="7"/>
    </row>
    <row r="751" spans="1:10" ht="11" customHeight="1" x14ac:dyDescent="0.45">
      <c r="A751" s="1">
        <v>746</v>
      </c>
      <c r="E751" s="1" t="s">
        <v>16</v>
      </c>
      <c r="F751" s="2">
        <v>8719</v>
      </c>
      <c r="G751" s="2">
        <v>9708</v>
      </c>
    </row>
    <row r="752" spans="1:10" ht="11" customHeight="1" x14ac:dyDescent="0.45">
      <c r="A752" s="1">
        <v>747</v>
      </c>
      <c r="E752" s="1" t="s">
        <v>5</v>
      </c>
      <c r="F752" s="2">
        <v>9660</v>
      </c>
      <c r="G752" s="2">
        <v>11512</v>
      </c>
    </row>
    <row r="753" spans="1:10" ht="11" customHeight="1" x14ac:dyDescent="0.35">
      <c r="A753" s="1">
        <v>748</v>
      </c>
      <c r="C753" s="1" t="s">
        <v>5</v>
      </c>
      <c r="D753" s="1" t="s">
        <v>14</v>
      </c>
      <c r="E753" s="1" t="s">
        <v>15</v>
      </c>
      <c r="F753" s="2">
        <v>780</v>
      </c>
      <c r="G753" s="2">
        <v>1115</v>
      </c>
      <c r="H753" s="7">
        <f>F753/F755*100</f>
        <v>26.200873362445414</v>
      </c>
      <c r="I753" s="7">
        <f>G753/G755*100</f>
        <v>26.235294117647058</v>
      </c>
      <c r="J753" s="7"/>
    </row>
    <row r="754" spans="1:10" ht="11" customHeight="1" x14ac:dyDescent="0.45">
      <c r="A754" s="1">
        <v>749</v>
      </c>
      <c r="E754" s="1" t="s">
        <v>16</v>
      </c>
      <c r="F754" s="2">
        <v>2199</v>
      </c>
      <c r="G754" s="2">
        <v>3133</v>
      </c>
    </row>
    <row r="755" spans="1:10" ht="11" customHeight="1" x14ac:dyDescent="0.45">
      <c r="A755" s="1">
        <v>750</v>
      </c>
      <c r="E755" s="1" t="s">
        <v>5</v>
      </c>
      <c r="F755" s="2">
        <v>2977</v>
      </c>
      <c r="G755" s="2">
        <v>4250</v>
      </c>
    </row>
    <row r="756" spans="1:10" ht="11" customHeight="1" x14ac:dyDescent="0.35">
      <c r="A756" s="1">
        <v>751</v>
      </c>
      <c r="D756" s="1" t="s">
        <v>17</v>
      </c>
      <c r="E756" s="1" t="s">
        <v>15</v>
      </c>
      <c r="F756" s="2">
        <v>912</v>
      </c>
      <c r="G756" s="2">
        <v>1518</v>
      </c>
      <c r="H756" s="7">
        <f>F756/F758*100</f>
        <v>7.8715691351631287</v>
      </c>
      <c r="I756" s="7">
        <f>G756/G758*100</f>
        <v>13.558413719185422</v>
      </c>
      <c r="J756" s="7"/>
    </row>
    <row r="757" spans="1:10" ht="11" customHeight="1" x14ac:dyDescent="0.45">
      <c r="A757" s="1">
        <v>752</v>
      </c>
      <c r="E757" s="1" t="s">
        <v>16</v>
      </c>
      <c r="F757" s="2">
        <v>10675</v>
      </c>
      <c r="G757" s="2">
        <v>9671</v>
      </c>
    </row>
    <row r="758" spans="1:10" ht="11" customHeight="1" x14ac:dyDescent="0.45">
      <c r="A758" s="1">
        <v>753</v>
      </c>
      <c r="E758" s="1" t="s">
        <v>5</v>
      </c>
      <c r="F758" s="2">
        <v>11586</v>
      </c>
      <c r="G758" s="2">
        <v>11196</v>
      </c>
    </row>
    <row r="759" spans="1:10" ht="11" customHeight="1" x14ac:dyDescent="0.35">
      <c r="A759" s="1">
        <v>754</v>
      </c>
      <c r="D759" s="1" t="s">
        <v>5</v>
      </c>
      <c r="E759" s="1" t="s">
        <v>15</v>
      </c>
      <c r="F759" s="2">
        <v>1689</v>
      </c>
      <c r="G759" s="2">
        <v>2635</v>
      </c>
      <c r="H759" s="7">
        <f>F759/F761*100</f>
        <v>11.594700350106404</v>
      </c>
      <c r="I759" s="7">
        <f>G759/G761*100</f>
        <v>17.058328478021622</v>
      </c>
      <c r="J759" s="7"/>
    </row>
    <row r="760" spans="1:10" ht="11" customHeight="1" x14ac:dyDescent="0.45">
      <c r="A760" s="1">
        <v>755</v>
      </c>
      <c r="E760" s="1" t="s">
        <v>16</v>
      </c>
      <c r="F760" s="2">
        <v>12875</v>
      </c>
      <c r="G760" s="2">
        <v>12816</v>
      </c>
    </row>
    <row r="761" spans="1:10" ht="11" customHeight="1" x14ac:dyDescent="0.45">
      <c r="A761" s="1">
        <v>756</v>
      </c>
      <c r="E761" s="1" t="s">
        <v>5</v>
      </c>
      <c r="F761" s="2">
        <v>14567</v>
      </c>
      <c r="G761" s="2">
        <v>15447</v>
      </c>
    </row>
    <row r="762" spans="1:10" ht="11" customHeight="1" x14ac:dyDescent="0.35">
      <c r="A762" s="1">
        <v>757</v>
      </c>
      <c r="B762" s="1" t="s">
        <v>45</v>
      </c>
      <c r="C762" s="1" t="s">
        <v>4</v>
      </c>
      <c r="D762" s="1" t="s">
        <v>14</v>
      </c>
      <c r="E762" s="1" t="s">
        <v>15</v>
      </c>
      <c r="F762" s="2">
        <v>98</v>
      </c>
      <c r="G762" s="2">
        <v>91</v>
      </c>
      <c r="H762" s="7">
        <f>F762/F764*100</f>
        <v>32.885906040268459</v>
      </c>
      <c r="I762" s="7">
        <f>G762/G764*100</f>
        <v>32.5</v>
      </c>
      <c r="J762" s="7"/>
    </row>
    <row r="763" spans="1:10" ht="11" customHeight="1" x14ac:dyDescent="0.45">
      <c r="A763" s="1">
        <v>758</v>
      </c>
      <c r="E763" s="1" t="s">
        <v>16</v>
      </c>
      <c r="F763" s="2">
        <v>203</v>
      </c>
      <c r="G763" s="2">
        <v>186</v>
      </c>
    </row>
    <row r="764" spans="1:10" ht="11" customHeight="1" x14ac:dyDescent="0.45">
      <c r="A764" s="1">
        <v>759</v>
      </c>
      <c r="E764" s="1" t="s">
        <v>5</v>
      </c>
      <c r="F764" s="2">
        <v>298</v>
      </c>
      <c r="G764" s="2">
        <v>280</v>
      </c>
    </row>
    <row r="765" spans="1:10" ht="11" customHeight="1" x14ac:dyDescent="0.35">
      <c r="A765" s="1">
        <v>760</v>
      </c>
      <c r="D765" s="1" t="s">
        <v>17</v>
      </c>
      <c r="E765" s="1" t="s">
        <v>15</v>
      </c>
      <c r="F765" s="2">
        <v>61</v>
      </c>
      <c r="G765" s="2">
        <v>64</v>
      </c>
      <c r="H765" s="7">
        <f>F765/F767*100</f>
        <v>9.1044776119402986</v>
      </c>
      <c r="I765" s="7">
        <f>G765/G767*100</f>
        <v>17.20430107526882</v>
      </c>
      <c r="J765" s="7"/>
    </row>
    <row r="766" spans="1:10" ht="11" customHeight="1" x14ac:dyDescent="0.45">
      <c r="A766" s="1">
        <v>761</v>
      </c>
      <c r="E766" s="1" t="s">
        <v>16</v>
      </c>
      <c r="F766" s="2">
        <v>612</v>
      </c>
      <c r="G766" s="2">
        <v>312</v>
      </c>
    </row>
    <row r="767" spans="1:10" ht="11" customHeight="1" x14ac:dyDescent="0.45">
      <c r="A767" s="1">
        <v>762</v>
      </c>
      <c r="E767" s="1" t="s">
        <v>5</v>
      </c>
      <c r="F767" s="2">
        <v>670</v>
      </c>
      <c r="G767" s="2">
        <v>372</v>
      </c>
    </row>
    <row r="768" spans="1:10" ht="11" customHeight="1" x14ac:dyDescent="0.35">
      <c r="A768" s="1">
        <v>763</v>
      </c>
      <c r="D768" s="1" t="s">
        <v>5</v>
      </c>
      <c r="E768" s="1" t="s">
        <v>15</v>
      </c>
      <c r="F768" s="2">
        <v>160</v>
      </c>
      <c r="G768" s="2">
        <v>153</v>
      </c>
      <c r="H768" s="7">
        <f>F768/F770*100</f>
        <v>16.494845360824741</v>
      </c>
      <c r="I768" s="7">
        <f>G768/G770*100</f>
        <v>23.43032159264931</v>
      </c>
      <c r="J768" s="7"/>
    </row>
    <row r="769" spans="1:10" ht="11" customHeight="1" x14ac:dyDescent="0.45">
      <c r="A769" s="1">
        <v>764</v>
      </c>
      <c r="E769" s="1" t="s">
        <v>16</v>
      </c>
      <c r="F769" s="2">
        <v>812</v>
      </c>
      <c r="G769" s="2">
        <v>497</v>
      </c>
    </row>
    <row r="770" spans="1:10" ht="11" customHeight="1" x14ac:dyDescent="0.45">
      <c r="A770" s="1">
        <v>765</v>
      </c>
      <c r="E770" s="1" t="s">
        <v>5</v>
      </c>
      <c r="F770" s="2">
        <v>970</v>
      </c>
      <c r="G770" s="2">
        <v>653</v>
      </c>
    </row>
    <row r="771" spans="1:10" ht="11" customHeight="1" x14ac:dyDescent="0.35">
      <c r="A771" s="1">
        <v>766</v>
      </c>
      <c r="C771" s="1" t="s">
        <v>6</v>
      </c>
      <c r="D771" s="1" t="s">
        <v>14</v>
      </c>
      <c r="E771" s="1" t="s">
        <v>15</v>
      </c>
      <c r="F771" s="2">
        <v>113</v>
      </c>
      <c r="G771" s="2">
        <v>208</v>
      </c>
      <c r="H771" s="7">
        <f>F771/F773*100</f>
        <v>23.251028806584362</v>
      </c>
      <c r="I771" s="7">
        <f>G771/G773*100</f>
        <v>25.396825396825395</v>
      </c>
      <c r="J771" s="7"/>
    </row>
    <row r="772" spans="1:10" ht="11" customHeight="1" x14ac:dyDescent="0.45">
      <c r="A772" s="1">
        <v>767</v>
      </c>
      <c r="E772" s="1" t="s">
        <v>16</v>
      </c>
      <c r="F772" s="2">
        <v>372</v>
      </c>
      <c r="G772" s="2">
        <v>608</v>
      </c>
    </row>
    <row r="773" spans="1:10" ht="11" customHeight="1" x14ac:dyDescent="0.45">
      <c r="A773" s="1">
        <v>768</v>
      </c>
      <c r="E773" s="1" t="s">
        <v>5</v>
      </c>
      <c r="F773" s="2">
        <v>486</v>
      </c>
      <c r="G773" s="2">
        <v>819</v>
      </c>
    </row>
    <row r="774" spans="1:10" ht="11" customHeight="1" x14ac:dyDescent="0.35">
      <c r="A774" s="1">
        <v>769</v>
      </c>
      <c r="D774" s="1" t="s">
        <v>17</v>
      </c>
      <c r="E774" s="1" t="s">
        <v>15</v>
      </c>
      <c r="F774" s="2">
        <v>197</v>
      </c>
      <c r="G774" s="2">
        <v>379</v>
      </c>
      <c r="H774" s="7">
        <f>F774/F776*100</f>
        <v>9.1927204853009794</v>
      </c>
      <c r="I774" s="7">
        <f>G774/G776*100</f>
        <v>15.609555189456342</v>
      </c>
      <c r="J774" s="7"/>
    </row>
    <row r="775" spans="1:10" ht="11" customHeight="1" x14ac:dyDescent="0.45">
      <c r="A775" s="1">
        <v>770</v>
      </c>
      <c r="E775" s="1" t="s">
        <v>16</v>
      </c>
      <c r="F775" s="2">
        <v>1942</v>
      </c>
      <c r="G775" s="2">
        <v>2048</v>
      </c>
    </row>
    <row r="776" spans="1:10" ht="11" customHeight="1" x14ac:dyDescent="0.45">
      <c r="A776" s="1">
        <v>771</v>
      </c>
      <c r="E776" s="1" t="s">
        <v>5</v>
      </c>
      <c r="F776" s="2">
        <v>2143</v>
      </c>
      <c r="G776" s="2">
        <v>2428</v>
      </c>
    </row>
    <row r="777" spans="1:10" ht="11" customHeight="1" x14ac:dyDescent="0.35">
      <c r="A777" s="1">
        <v>772</v>
      </c>
      <c r="D777" s="1" t="s">
        <v>5</v>
      </c>
      <c r="E777" s="1" t="s">
        <v>15</v>
      </c>
      <c r="F777" s="2">
        <v>312</v>
      </c>
      <c r="G777" s="2">
        <v>589</v>
      </c>
      <c r="H777" s="7">
        <f>F777/F779*100</f>
        <v>11.876665397792157</v>
      </c>
      <c r="I777" s="7">
        <f>G777/G779*100</f>
        <v>18.162195497995683</v>
      </c>
      <c r="J777" s="7"/>
    </row>
    <row r="778" spans="1:10" ht="11" customHeight="1" x14ac:dyDescent="0.45">
      <c r="A778" s="1">
        <v>773</v>
      </c>
      <c r="E778" s="1" t="s">
        <v>16</v>
      </c>
      <c r="F778" s="2">
        <v>2318</v>
      </c>
      <c r="G778" s="2">
        <v>2659</v>
      </c>
    </row>
    <row r="779" spans="1:10" ht="11" customHeight="1" x14ac:dyDescent="0.45">
      <c r="A779" s="1">
        <v>774</v>
      </c>
      <c r="E779" s="1" t="s">
        <v>5</v>
      </c>
      <c r="F779" s="2">
        <v>2627</v>
      </c>
      <c r="G779" s="2">
        <v>3243</v>
      </c>
    </row>
    <row r="780" spans="1:10" ht="11" customHeight="1" x14ac:dyDescent="0.35">
      <c r="A780" s="1">
        <v>775</v>
      </c>
      <c r="C780" s="1" t="s">
        <v>5</v>
      </c>
      <c r="D780" s="1" t="s">
        <v>14</v>
      </c>
      <c r="E780" s="1" t="s">
        <v>15</v>
      </c>
      <c r="F780" s="2">
        <v>212</v>
      </c>
      <c r="G780" s="2">
        <v>301</v>
      </c>
      <c r="H780" s="7">
        <f>F780/F782*100</f>
        <v>27.040816326530614</v>
      </c>
      <c r="I780" s="7">
        <f>G780/G782*100</f>
        <v>27.438468550592525</v>
      </c>
      <c r="J780" s="7"/>
    </row>
    <row r="781" spans="1:10" ht="11" customHeight="1" x14ac:dyDescent="0.45">
      <c r="A781" s="1">
        <v>776</v>
      </c>
      <c r="E781" s="1" t="s">
        <v>16</v>
      </c>
      <c r="F781" s="2">
        <v>571</v>
      </c>
      <c r="G781" s="2">
        <v>796</v>
      </c>
    </row>
    <row r="782" spans="1:10" ht="11" customHeight="1" x14ac:dyDescent="0.45">
      <c r="A782" s="1">
        <v>777</v>
      </c>
      <c r="E782" s="1" t="s">
        <v>5</v>
      </c>
      <c r="F782" s="2">
        <v>784</v>
      </c>
      <c r="G782" s="2">
        <v>1097</v>
      </c>
    </row>
    <row r="783" spans="1:10" ht="11" customHeight="1" x14ac:dyDescent="0.35">
      <c r="A783" s="1">
        <v>778</v>
      </c>
      <c r="D783" s="1" t="s">
        <v>17</v>
      </c>
      <c r="E783" s="1" t="s">
        <v>15</v>
      </c>
      <c r="F783" s="2">
        <v>259</v>
      </c>
      <c r="G783" s="2">
        <v>439</v>
      </c>
      <c r="H783" s="7">
        <f>F783/F785*100</f>
        <v>9.2170818505338072</v>
      </c>
      <c r="I783" s="7">
        <f>G783/G785*100</f>
        <v>15.650623885918002</v>
      </c>
      <c r="J783" s="7"/>
    </row>
    <row r="784" spans="1:10" ht="11" customHeight="1" x14ac:dyDescent="0.45">
      <c r="A784" s="1">
        <v>779</v>
      </c>
      <c r="E784" s="1" t="s">
        <v>16</v>
      </c>
      <c r="F784" s="2">
        <v>2550</v>
      </c>
      <c r="G784" s="2">
        <v>2358</v>
      </c>
    </row>
    <row r="785" spans="1:10" ht="11" customHeight="1" x14ac:dyDescent="0.45">
      <c r="A785" s="1">
        <v>780</v>
      </c>
      <c r="E785" s="1" t="s">
        <v>5</v>
      </c>
      <c r="F785" s="2">
        <v>2810</v>
      </c>
      <c r="G785" s="2">
        <v>2805</v>
      </c>
    </row>
    <row r="786" spans="1:10" ht="11" customHeight="1" x14ac:dyDescent="0.35">
      <c r="A786" s="1">
        <v>781</v>
      </c>
      <c r="D786" s="1" t="s">
        <v>5</v>
      </c>
      <c r="E786" s="1" t="s">
        <v>15</v>
      </c>
      <c r="F786" s="2">
        <v>470</v>
      </c>
      <c r="G786" s="2">
        <v>744</v>
      </c>
      <c r="H786" s="7">
        <f>F786/F788*100</f>
        <v>13.066444259104809</v>
      </c>
      <c r="I786" s="7">
        <f>G786/G788*100</f>
        <v>19.057377049180328</v>
      </c>
      <c r="J786" s="7"/>
    </row>
    <row r="787" spans="1:10" ht="11" customHeight="1" x14ac:dyDescent="0.45">
      <c r="A787" s="1">
        <v>782</v>
      </c>
      <c r="E787" s="1" t="s">
        <v>16</v>
      </c>
      <c r="F787" s="2">
        <v>3122</v>
      </c>
      <c r="G787" s="2">
        <v>3159</v>
      </c>
    </row>
    <row r="788" spans="1:10" ht="11" customHeight="1" x14ac:dyDescent="0.45">
      <c r="A788" s="1">
        <v>783</v>
      </c>
      <c r="E788" s="1" t="s">
        <v>5</v>
      </c>
      <c r="F788" s="2">
        <v>3597</v>
      </c>
      <c r="G788" s="2">
        <v>3904</v>
      </c>
    </row>
    <row r="789" spans="1:10" ht="11" customHeight="1" x14ac:dyDescent="0.35">
      <c r="A789" s="1">
        <v>784</v>
      </c>
      <c r="B789" s="1" t="s">
        <v>46</v>
      </c>
      <c r="C789" s="1" t="s">
        <v>4</v>
      </c>
      <c r="D789" s="1" t="s">
        <v>14</v>
      </c>
      <c r="E789" s="1" t="s">
        <v>15</v>
      </c>
      <c r="F789" s="2">
        <v>47</v>
      </c>
      <c r="G789" s="2">
        <v>45</v>
      </c>
      <c r="H789" s="7">
        <f>F789/F791*100</f>
        <v>30.718954248366014</v>
      </c>
      <c r="I789" s="7">
        <f>G789/G791*100</f>
        <v>31.914893617021278</v>
      </c>
      <c r="J789" s="7"/>
    </row>
    <row r="790" spans="1:10" ht="11" customHeight="1" x14ac:dyDescent="0.45">
      <c r="A790" s="1">
        <v>785</v>
      </c>
      <c r="E790" s="1" t="s">
        <v>16</v>
      </c>
      <c r="F790" s="2">
        <v>100</v>
      </c>
      <c r="G790" s="2">
        <v>95</v>
      </c>
    </row>
    <row r="791" spans="1:10" ht="11" customHeight="1" x14ac:dyDescent="0.45">
      <c r="A791" s="1">
        <v>786</v>
      </c>
      <c r="E791" s="1" t="s">
        <v>5</v>
      </c>
      <c r="F791" s="2">
        <v>153</v>
      </c>
      <c r="G791" s="2">
        <v>141</v>
      </c>
    </row>
    <row r="792" spans="1:10" ht="11" customHeight="1" x14ac:dyDescent="0.35">
      <c r="A792" s="1">
        <v>787</v>
      </c>
      <c r="D792" s="1" t="s">
        <v>17</v>
      </c>
      <c r="E792" s="1" t="s">
        <v>15</v>
      </c>
      <c r="F792" s="2">
        <v>24</v>
      </c>
      <c r="G792" s="2">
        <v>22</v>
      </c>
      <c r="H792" s="7">
        <f>F792/F794*100</f>
        <v>6.8181818181818175</v>
      </c>
      <c r="I792" s="7">
        <f>G792/G794*100</f>
        <v>14.473684210526317</v>
      </c>
      <c r="J792" s="7"/>
    </row>
    <row r="793" spans="1:10" ht="11" customHeight="1" x14ac:dyDescent="0.45">
      <c r="A793" s="1">
        <v>788</v>
      </c>
      <c r="E793" s="1" t="s">
        <v>16</v>
      </c>
      <c r="F793" s="2">
        <v>336</v>
      </c>
      <c r="G793" s="2">
        <v>130</v>
      </c>
    </row>
    <row r="794" spans="1:10" ht="11" customHeight="1" x14ac:dyDescent="0.45">
      <c r="A794" s="1">
        <v>789</v>
      </c>
      <c r="E794" s="1" t="s">
        <v>5</v>
      </c>
      <c r="F794" s="2">
        <v>352</v>
      </c>
      <c r="G794" s="2">
        <v>152</v>
      </c>
    </row>
    <row r="795" spans="1:10" ht="11" customHeight="1" x14ac:dyDescent="0.35">
      <c r="A795" s="1">
        <v>790</v>
      </c>
      <c r="D795" s="1" t="s">
        <v>5</v>
      </c>
      <c r="E795" s="1" t="s">
        <v>15</v>
      </c>
      <c r="F795" s="2">
        <v>76</v>
      </c>
      <c r="G795" s="2">
        <v>61</v>
      </c>
      <c r="H795" s="7">
        <f>F795/F797*100</f>
        <v>14.990138067061142</v>
      </c>
      <c r="I795" s="7">
        <f>G795/G797*100</f>
        <v>21.03448275862069</v>
      </c>
      <c r="J795" s="7"/>
    </row>
    <row r="796" spans="1:10" ht="11" customHeight="1" x14ac:dyDescent="0.45">
      <c r="A796" s="1">
        <v>791</v>
      </c>
      <c r="E796" s="1" t="s">
        <v>16</v>
      </c>
      <c r="F796" s="2">
        <v>433</v>
      </c>
      <c r="G796" s="2">
        <v>227</v>
      </c>
    </row>
    <row r="797" spans="1:10" ht="11" customHeight="1" x14ac:dyDescent="0.45">
      <c r="A797" s="1">
        <v>792</v>
      </c>
      <c r="E797" s="1" t="s">
        <v>5</v>
      </c>
      <c r="F797" s="2">
        <v>507</v>
      </c>
      <c r="G797" s="2">
        <v>290</v>
      </c>
    </row>
    <row r="798" spans="1:10" ht="11" customHeight="1" x14ac:dyDescent="0.35">
      <c r="A798" s="1">
        <v>793</v>
      </c>
      <c r="C798" s="1" t="s">
        <v>6</v>
      </c>
      <c r="D798" s="1" t="s">
        <v>14</v>
      </c>
      <c r="E798" s="1" t="s">
        <v>15</v>
      </c>
      <c r="F798" s="2">
        <v>42</v>
      </c>
      <c r="G798" s="2">
        <v>61</v>
      </c>
      <c r="H798" s="7">
        <f>F798/F800*100</f>
        <v>35.593220338983052</v>
      </c>
      <c r="I798" s="7">
        <f>G798/G800*100</f>
        <v>26.991150442477874</v>
      </c>
      <c r="J798" s="7"/>
    </row>
    <row r="799" spans="1:10" ht="11" customHeight="1" x14ac:dyDescent="0.45">
      <c r="A799" s="1">
        <v>794</v>
      </c>
      <c r="E799" s="1" t="s">
        <v>16</v>
      </c>
      <c r="F799" s="2">
        <v>76</v>
      </c>
      <c r="G799" s="2">
        <v>161</v>
      </c>
    </row>
    <row r="800" spans="1:10" ht="11" customHeight="1" x14ac:dyDescent="0.45">
      <c r="A800" s="1">
        <v>795</v>
      </c>
      <c r="E800" s="1" t="s">
        <v>5</v>
      </c>
      <c r="F800" s="2">
        <v>118</v>
      </c>
      <c r="G800" s="2">
        <v>226</v>
      </c>
    </row>
    <row r="801" spans="1:10" ht="11" customHeight="1" x14ac:dyDescent="0.35">
      <c r="A801" s="1">
        <v>796</v>
      </c>
      <c r="D801" s="1" t="s">
        <v>17</v>
      </c>
      <c r="E801" s="1" t="s">
        <v>15</v>
      </c>
      <c r="F801" s="2">
        <v>45</v>
      </c>
      <c r="G801" s="2">
        <v>106</v>
      </c>
      <c r="H801" s="7">
        <f>F801/F803*100</f>
        <v>7.5250836120401345</v>
      </c>
      <c r="I801" s="7">
        <f>G801/G803*100</f>
        <v>14.661134163208853</v>
      </c>
      <c r="J801" s="7"/>
    </row>
    <row r="802" spans="1:10" ht="11" customHeight="1" x14ac:dyDescent="0.45">
      <c r="A802" s="1">
        <v>797</v>
      </c>
      <c r="E802" s="1" t="s">
        <v>16</v>
      </c>
      <c r="F802" s="2">
        <v>555</v>
      </c>
      <c r="G802" s="2">
        <v>625</v>
      </c>
    </row>
    <row r="803" spans="1:10" ht="11" customHeight="1" x14ac:dyDescent="0.45">
      <c r="A803" s="1">
        <v>798</v>
      </c>
      <c r="E803" s="1" t="s">
        <v>5</v>
      </c>
      <c r="F803" s="2">
        <v>598</v>
      </c>
      <c r="G803" s="2">
        <v>723</v>
      </c>
    </row>
    <row r="804" spans="1:10" ht="11" customHeight="1" x14ac:dyDescent="0.35">
      <c r="A804" s="1">
        <v>799</v>
      </c>
      <c r="D804" s="1" t="s">
        <v>5</v>
      </c>
      <c r="E804" s="1" t="s">
        <v>15</v>
      </c>
      <c r="F804" s="2">
        <v>85</v>
      </c>
      <c r="G804" s="2">
        <v>169</v>
      </c>
      <c r="H804" s="7">
        <f>F804/F806*100</f>
        <v>12.005649717514125</v>
      </c>
      <c r="I804" s="7">
        <f>G804/G806*100</f>
        <v>17.677824267782427</v>
      </c>
      <c r="J804" s="7"/>
    </row>
    <row r="805" spans="1:10" ht="11" customHeight="1" x14ac:dyDescent="0.45">
      <c r="A805" s="1">
        <v>800</v>
      </c>
      <c r="E805" s="1" t="s">
        <v>16</v>
      </c>
      <c r="F805" s="2">
        <v>631</v>
      </c>
      <c r="G805" s="2">
        <v>783</v>
      </c>
    </row>
    <row r="806" spans="1:10" ht="11" customHeight="1" x14ac:dyDescent="0.45">
      <c r="A806" s="1">
        <v>801</v>
      </c>
      <c r="E806" s="1" t="s">
        <v>5</v>
      </c>
      <c r="F806" s="2">
        <v>708</v>
      </c>
      <c r="G806" s="2">
        <v>956</v>
      </c>
    </row>
    <row r="807" spans="1:10" ht="11" customHeight="1" x14ac:dyDescent="0.35">
      <c r="A807" s="1">
        <v>802</v>
      </c>
      <c r="C807" s="1" t="s">
        <v>5</v>
      </c>
      <c r="D807" s="1" t="s">
        <v>14</v>
      </c>
      <c r="E807" s="1" t="s">
        <v>15</v>
      </c>
      <c r="F807" s="2">
        <v>93</v>
      </c>
      <c r="G807" s="2">
        <v>109</v>
      </c>
      <c r="H807" s="7">
        <f>F807/F809*100</f>
        <v>35.094339622641506</v>
      </c>
      <c r="I807" s="7">
        <f>G807/G809*100</f>
        <v>29.619565217391301</v>
      </c>
      <c r="J807" s="7"/>
    </row>
    <row r="808" spans="1:10" ht="11" customHeight="1" x14ac:dyDescent="0.45">
      <c r="A808" s="1">
        <v>803</v>
      </c>
      <c r="E808" s="1" t="s">
        <v>16</v>
      </c>
      <c r="F808" s="2">
        <v>176</v>
      </c>
      <c r="G808" s="2">
        <v>263</v>
      </c>
    </row>
    <row r="809" spans="1:10" ht="11" customHeight="1" x14ac:dyDescent="0.45">
      <c r="A809" s="1">
        <v>804</v>
      </c>
      <c r="E809" s="1" t="s">
        <v>5</v>
      </c>
      <c r="F809" s="2">
        <v>265</v>
      </c>
      <c r="G809" s="2">
        <v>368</v>
      </c>
    </row>
    <row r="810" spans="1:10" ht="11" customHeight="1" x14ac:dyDescent="0.35">
      <c r="A810" s="1">
        <v>805</v>
      </c>
      <c r="D810" s="1" t="s">
        <v>17</v>
      </c>
      <c r="E810" s="1" t="s">
        <v>15</v>
      </c>
      <c r="F810" s="2">
        <v>70</v>
      </c>
      <c r="G810" s="2">
        <v>124</v>
      </c>
      <c r="H810" s="7">
        <f>F810/F812*100</f>
        <v>7.3298429319371721</v>
      </c>
      <c r="I810" s="7">
        <f>G810/G812*100</f>
        <v>14.074914869466514</v>
      </c>
      <c r="J810" s="7"/>
    </row>
    <row r="811" spans="1:10" ht="11" customHeight="1" x14ac:dyDescent="0.45">
      <c r="A811" s="1">
        <v>806</v>
      </c>
      <c r="E811" s="1" t="s">
        <v>16</v>
      </c>
      <c r="F811" s="2">
        <v>879</v>
      </c>
      <c r="G811" s="2">
        <v>756</v>
      </c>
    </row>
    <row r="812" spans="1:10" ht="11" customHeight="1" x14ac:dyDescent="0.45">
      <c r="A812" s="1">
        <v>807</v>
      </c>
      <c r="E812" s="1" t="s">
        <v>5</v>
      </c>
      <c r="F812" s="2">
        <v>955</v>
      </c>
      <c r="G812" s="2">
        <v>881</v>
      </c>
    </row>
    <row r="813" spans="1:10" ht="11" customHeight="1" x14ac:dyDescent="0.35">
      <c r="A813" s="1">
        <v>808</v>
      </c>
      <c r="D813" s="1" t="s">
        <v>5</v>
      </c>
      <c r="E813" s="1" t="s">
        <v>15</v>
      </c>
      <c r="F813" s="2">
        <v>155</v>
      </c>
      <c r="G813" s="2">
        <v>228</v>
      </c>
      <c r="H813" s="7">
        <f>F813/F815*100</f>
        <v>12.725779967159278</v>
      </c>
      <c r="I813" s="7">
        <f>G813/G815*100</f>
        <v>18.269230769230766</v>
      </c>
      <c r="J813" s="7"/>
    </row>
    <row r="814" spans="1:10" ht="11" customHeight="1" x14ac:dyDescent="0.45">
      <c r="A814" s="1">
        <v>809</v>
      </c>
      <c r="E814" s="1" t="s">
        <v>16</v>
      </c>
      <c r="F814" s="2">
        <v>1063</v>
      </c>
      <c r="G814" s="2">
        <v>1014</v>
      </c>
    </row>
    <row r="815" spans="1:10" ht="11" customHeight="1" x14ac:dyDescent="0.45">
      <c r="A815" s="1">
        <v>810</v>
      </c>
      <c r="E815" s="1" t="s">
        <v>5</v>
      </c>
      <c r="F815" s="2">
        <v>1218</v>
      </c>
      <c r="G815" s="2">
        <v>1248</v>
      </c>
    </row>
    <row r="816" spans="1:10" ht="11" customHeight="1" x14ac:dyDescent="0.35">
      <c r="A816" s="1">
        <v>811</v>
      </c>
      <c r="B816" s="1" t="s">
        <v>47</v>
      </c>
      <c r="C816" s="1" t="s">
        <v>4</v>
      </c>
      <c r="D816" s="1" t="s">
        <v>14</v>
      </c>
      <c r="E816" s="1" t="s">
        <v>15</v>
      </c>
      <c r="F816" s="2">
        <v>330</v>
      </c>
      <c r="G816" s="2">
        <v>350</v>
      </c>
      <c r="H816" s="7">
        <f>F816/F818*100</f>
        <v>27.801179443976409</v>
      </c>
      <c r="I816" s="7">
        <f>G816/G818*100</f>
        <v>24.305555555555554</v>
      </c>
      <c r="J816" s="7"/>
    </row>
    <row r="817" spans="1:10" ht="11" customHeight="1" x14ac:dyDescent="0.45">
      <c r="A817" s="1">
        <v>812</v>
      </c>
      <c r="E817" s="1" t="s">
        <v>16</v>
      </c>
      <c r="F817" s="2">
        <v>861</v>
      </c>
      <c r="G817" s="2">
        <v>1096</v>
      </c>
    </row>
    <row r="818" spans="1:10" ht="11" customHeight="1" x14ac:dyDescent="0.45">
      <c r="A818" s="1">
        <v>813</v>
      </c>
      <c r="E818" s="1" t="s">
        <v>5</v>
      </c>
      <c r="F818" s="2">
        <v>1187</v>
      </c>
      <c r="G818" s="2">
        <v>1440</v>
      </c>
    </row>
    <row r="819" spans="1:10" ht="11" customHeight="1" x14ac:dyDescent="0.35">
      <c r="A819" s="1">
        <v>814</v>
      </c>
      <c r="D819" s="1" t="s">
        <v>17</v>
      </c>
      <c r="E819" s="1" t="s">
        <v>15</v>
      </c>
      <c r="F819" s="2">
        <v>151</v>
      </c>
      <c r="G819" s="2">
        <v>175</v>
      </c>
      <c r="H819" s="7">
        <f>F819/F821*100</f>
        <v>5.7480015226494094</v>
      </c>
      <c r="I819" s="7">
        <f>G819/G821*100</f>
        <v>11.969904240766075</v>
      </c>
      <c r="J819" s="7"/>
    </row>
    <row r="820" spans="1:10" ht="11" customHeight="1" x14ac:dyDescent="0.45">
      <c r="A820" s="1">
        <v>815</v>
      </c>
      <c r="E820" s="1" t="s">
        <v>16</v>
      </c>
      <c r="F820" s="2">
        <v>2472</v>
      </c>
      <c r="G820" s="2">
        <v>1289</v>
      </c>
    </row>
    <row r="821" spans="1:10" ht="11" customHeight="1" x14ac:dyDescent="0.45">
      <c r="A821" s="1">
        <v>816</v>
      </c>
      <c r="E821" s="1" t="s">
        <v>5</v>
      </c>
      <c r="F821" s="2">
        <v>2627</v>
      </c>
      <c r="G821" s="2">
        <v>1462</v>
      </c>
    </row>
    <row r="822" spans="1:10" ht="11" customHeight="1" x14ac:dyDescent="0.35">
      <c r="A822" s="1">
        <v>817</v>
      </c>
      <c r="D822" s="1" t="s">
        <v>5</v>
      </c>
      <c r="E822" s="1" t="s">
        <v>15</v>
      </c>
      <c r="F822" s="2">
        <v>480</v>
      </c>
      <c r="G822" s="2">
        <v>521</v>
      </c>
      <c r="H822" s="7">
        <f>F822/F824*100</f>
        <v>12.585212375458834</v>
      </c>
      <c r="I822" s="7">
        <f>G822/G824*100</f>
        <v>17.92842395044735</v>
      </c>
      <c r="J822" s="7"/>
    </row>
    <row r="823" spans="1:10" ht="11" customHeight="1" x14ac:dyDescent="0.45">
      <c r="A823" s="1">
        <v>818</v>
      </c>
      <c r="E823" s="1" t="s">
        <v>16</v>
      </c>
      <c r="F823" s="2">
        <v>3334</v>
      </c>
      <c r="G823" s="2">
        <v>2382</v>
      </c>
    </row>
    <row r="824" spans="1:10" ht="11" customHeight="1" x14ac:dyDescent="0.45">
      <c r="A824" s="1">
        <v>819</v>
      </c>
      <c r="E824" s="1" t="s">
        <v>5</v>
      </c>
      <c r="F824" s="2">
        <v>3814</v>
      </c>
      <c r="G824" s="2">
        <v>2906</v>
      </c>
    </row>
    <row r="825" spans="1:10" ht="11" customHeight="1" x14ac:dyDescent="0.35">
      <c r="A825" s="1">
        <v>820</v>
      </c>
      <c r="C825" s="1" t="s">
        <v>6</v>
      </c>
      <c r="D825" s="1" t="s">
        <v>14</v>
      </c>
      <c r="E825" s="1" t="s">
        <v>15</v>
      </c>
      <c r="F825" s="2">
        <v>465</v>
      </c>
      <c r="G825" s="2">
        <v>701</v>
      </c>
      <c r="H825" s="7">
        <f>F825/F827*100</f>
        <v>18.629807692307693</v>
      </c>
      <c r="I825" s="7">
        <f>G825/G827*100</f>
        <v>16.140916417223117</v>
      </c>
      <c r="J825" s="7"/>
    </row>
    <row r="826" spans="1:10" ht="11" customHeight="1" x14ac:dyDescent="0.45">
      <c r="A826" s="1">
        <v>821</v>
      </c>
      <c r="E826" s="1" t="s">
        <v>16</v>
      </c>
      <c r="F826" s="2">
        <v>2031</v>
      </c>
      <c r="G826" s="2">
        <v>3642</v>
      </c>
    </row>
    <row r="827" spans="1:10" ht="11" customHeight="1" x14ac:dyDescent="0.45">
      <c r="A827" s="1">
        <v>822</v>
      </c>
      <c r="E827" s="1" t="s">
        <v>5</v>
      </c>
      <c r="F827" s="2">
        <v>2496</v>
      </c>
      <c r="G827" s="2">
        <v>4343</v>
      </c>
    </row>
    <row r="828" spans="1:10" ht="11" customHeight="1" x14ac:dyDescent="0.35">
      <c r="A828" s="1">
        <v>823</v>
      </c>
      <c r="D828" s="1" t="s">
        <v>17</v>
      </c>
      <c r="E828" s="1" t="s">
        <v>15</v>
      </c>
      <c r="F828" s="2">
        <v>1076</v>
      </c>
      <c r="G828" s="2">
        <v>1882</v>
      </c>
      <c r="H828" s="7">
        <f>F828/F830*100</f>
        <v>6.5907141982114421</v>
      </c>
      <c r="I828" s="7">
        <f>G828/G830*100</f>
        <v>11.27148589566988</v>
      </c>
      <c r="J828" s="7"/>
    </row>
    <row r="829" spans="1:10" ht="11" customHeight="1" x14ac:dyDescent="0.45">
      <c r="A829" s="1">
        <v>824</v>
      </c>
      <c r="E829" s="1" t="s">
        <v>16</v>
      </c>
      <c r="F829" s="2">
        <v>15248</v>
      </c>
      <c r="G829" s="2">
        <v>14813</v>
      </c>
    </row>
    <row r="830" spans="1:10" ht="11" customHeight="1" x14ac:dyDescent="0.45">
      <c r="A830" s="1">
        <v>825</v>
      </c>
      <c r="E830" s="1" t="s">
        <v>5</v>
      </c>
      <c r="F830" s="2">
        <v>16326</v>
      </c>
      <c r="G830" s="2">
        <v>16697</v>
      </c>
    </row>
    <row r="831" spans="1:10" ht="11" customHeight="1" x14ac:dyDescent="0.35">
      <c r="A831" s="1">
        <v>826</v>
      </c>
      <c r="D831" s="1" t="s">
        <v>5</v>
      </c>
      <c r="E831" s="1" t="s">
        <v>15</v>
      </c>
      <c r="F831" s="2">
        <v>1545</v>
      </c>
      <c r="G831" s="2">
        <v>2589</v>
      </c>
      <c r="H831" s="7">
        <f>F831/F833*100</f>
        <v>8.2062994635364106</v>
      </c>
      <c r="I831" s="7">
        <f>G831/G833*100</f>
        <v>12.308643149187031</v>
      </c>
      <c r="J831" s="7"/>
    </row>
    <row r="832" spans="1:10" ht="11" customHeight="1" x14ac:dyDescent="0.45">
      <c r="A832" s="1">
        <v>827</v>
      </c>
      <c r="E832" s="1" t="s">
        <v>16</v>
      </c>
      <c r="F832" s="2">
        <v>17283</v>
      </c>
      <c r="G832" s="2">
        <v>18451</v>
      </c>
    </row>
    <row r="833" spans="1:10" ht="11" customHeight="1" x14ac:dyDescent="0.45">
      <c r="A833" s="1">
        <v>828</v>
      </c>
      <c r="E833" s="1" t="s">
        <v>5</v>
      </c>
      <c r="F833" s="2">
        <v>18827</v>
      </c>
      <c r="G833" s="2">
        <v>21034</v>
      </c>
    </row>
    <row r="834" spans="1:10" ht="11" customHeight="1" x14ac:dyDescent="0.35">
      <c r="A834" s="1">
        <v>829</v>
      </c>
      <c r="C834" s="1" t="s">
        <v>5</v>
      </c>
      <c r="D834" s="1" t="s">
        <v>14</v>
      </c>
      <c r="E834" s="1" t="s">
        <v>15</v>
      </c>
      <c r="F834" s="2">
        <v>795</v>
      </c>
      <c r="G834" s="2">
        <v>1050</v>
      </c>
      <c r="H834" s="7">
        <f>F834/F836*100</f>
        <v>21.597392013039933</v>
      </c>
      <c r="I834" s="7">
        <f>G834/G836*100</f>
        <v>18.166089965397923</v>
      </c>
      <c r="J834" s="7"/>
    </row>
    <row r="835" spans="1:10" ht="11" customHeight="1" x14ac:dyDescent="0.45">
      <c r="A835" s="1">
        <v>830</v>
      </c>
      <c r="E835" s="1" t="s">
        <v>16</v>
      </c>
      <c r="F835" s="2">
        <v>2889</v>
      </c>
      <c r="G835" s="2">
        <v>4736</v>
      </c>
    </row>
    <row r="836" spans="1:10" ht="11" customHeight="1" x14ac:dyDescent="0.45">
      <c r="A836" s="1">
        <v>831</v>
      </c>
      <c r="E836" s="1" t="s">
        <v>5</v>
      </c>
      <c r="F836" s="2">
        <v>3681</v>
      </c>
      <c r="G836" s="2">
        <v>5780</v>
      </c>
    </row>
    <row r="837" spans="1:10" ht="11" customHeight="1" x14ac:dyDescent="0.35">
      <c r="A837" s="1">
        <v>832</v>
      </c>
      <c r="D837" s="1" t="s">
        <v>17</v>
      </c>
      <c r="E837" s="1" t="s">
        <v>15</v>
      </c>
      <c r="F837" s="2">
        <v>1231</v>
      </c>
      <c r="G837" s="2">
        <v>2059</v>
      </c>
      <c r="H837" s="7">
        <f>F837/F839*100</f>
        <v>6.4950139819553634</v>
      </c>
      <c r="I837" s="7">
        <f>G837/G839*100</f>
        <v>11.336857174320009</v>
      </c>
      <c r="J837" s="7"/>
    </row>
    <row r="838" spans="1:10" ht="11" customHeight="1" x14ac:dyDescent="0.45">
      <c r="A838" s="1">
        <v>833</v>
      </c>
      <c r="E838" s="1" t="s">
        <v>16</v>
      </c>
      <c r="F838" s="2">
        <v>17722</v>
      </c>
      <c r="G838" s="2">
        <v>16099</v>
      </c>
    </row>
    <row r="839" spans="1:10" ht="11" customHeight="1" x14ac:dyDescent="0.45">
      <c r="A839" s="1">
        <v>834</v>
      </c>
      <c r="E839" s="1" t="s">
        <v>5</v>
      </c>
      <c r="F839" s="2">
        <v>18953</v>
      </c>
      <c r="G839" s="2">
        <v>18162</v>
      </c>
    </row>
    <row r="840" spans="1:10" ht="11" customHeight="1" x14ac:dyDescent="0.35">
      <c r="A840" s="1">
        <v>835</v>
      </c>
      <c r="D840" s="1" t="s">
        <v>5</v>
      </c>
      <c r="E840" s="1" t="s">
        <v>15</v>
      </c>
      <c r="F840" s="2">
        <v>2026</v>
      </c>
      <c r="G840" s="2">
        <v>3108</v>
      </c>
      <c r="H840" s="7">
        <f>F840/F842*100</f>
        <v>8.9495538475130303</v>
      </c>
      <c r="I840" s="7">
        <f>G840/G842*100</f>
        <v>12.980829469991228</v>
      </c>
      <c r="J840" s="7"/>
    </row>
    <row r="841" spans="1:10" ht="11" customHeight="1" x14ac:dyDescent="0.45">
      <c r="A841" s="1">
        <v>836</v>
      </c>
      <c r="E841" s="1" t="s">
        <v>16</v>
      </c>
      <c r="F841" s="2">
        <v>20612</v>
      </c>
      <c r="G841" s="2">
        <v>20837</v>
      </c>
    </row>
    <row r="842" spans="1:10" ht="11" customHeight="1" x14ac:dyDescent="0.45">
      <c r="A842" s="1">
        <v>837</v>
      </c>
      <c r="E842" s="1" t="s">
        <v>5</v>
      </c>
      <c r="F842" s="2">
        <v>22638</v>
      </c>
      <c r="G842" s="2">
        <v>23943</v>
      </c>
    </row>
    <row r="843" spans="1:10" ht="11" customHeight="1" x14ac:dyDescent="0.35">
      <c r="A843" s="1">
        <v>838</v>
      </c>
      <c r="B843" s="1" t="s">
        <v>48</v>
      </c>
      <c r="C843" s="1" t="s">
        <v>4</v>
      </c>
      <c r="D843" s="1" t="s">
        <v>14</v>
      </c>
      <c r="E843" s="1" t="s">
        <v>15</v>
      </c>
      <c r="F843" s="2">
        <v>86</v>
      </c>
      <c r="G843" s="2">
        <v>138</v>
      </c>
      <c r="H843" s="7">
        <f>F843/F845*100</f>
        <v>28.196721311475407</v>
      </c>
      <c r="I843" s="7">
        <f>G843/G845*100</f>
        <v>33.990147783251231</v>
      </c>
      <c r="J843" s="7"/>
    </row>
    <row r="844" spans="1:10" ht="11" customHeight="1" x14ac:dyDescent="0.45">
      <c r="A844" s="1">
        <v>839</v>
      </c>
      <c r="E844" s="1" t="s">
        <v>16</v>
      </c>
      <c r="F844" s="2">
        <v>221</v>
      </c>
      <c r="G844" s="2">
        <v>272</v>
      </c>
    </row>
    <row r="845" spans="1:10" ht="11" customHeight="1" x14ac:dyDescent="0.45">
      <c r="A845" s="1">
        <v>840</v>
      </c>
      <c r="E845" s="1" t="s">
        <v>5</v>
      </c>
      <c r="F845" s="2">
        <v>305</v>
      </c>
      <c r="G845" s="2">
        <v>406</v>
      </c>
    </row>
    <row r="846" spans="1:10" ht="11" customHeight="1" x14ac:dyDescent="0.35">
      <c r="A846" s="1">
        <v>841</v>
      </c>
      <c r="D846" s="1" t="s">
        <v>17</v>
      </c>
      <c r="E846" s="1" t="s">
        <v>15</v>
      </c>
      <c r="F846" s="2">
        <v>79</v>
      </c>
      <c r="G846" s="2">
        <v>97</v>
      </c>
      <c r="H846" s="7">
        <f>F846/F848*100</f>
        <v>8.4946236559139781</v>
      </c>
      <c r="I846" s="7">
        <f>G846/G848*100</f>
        <v>16.638078902229847</v>
      </c>
      <c r="J846" s="7"/>
    </row>
    <row r="847" spans="1:10" ht="11" customHeight="1" x14ac:dyDescent="0.45">
      <c r="A847" s="1">
        <v>842</v>
      </c>
      <c r="E847" s="1" t="s">
        <v>16</v>
      </c>
      <c r="F847" s="2">
        <v>847</v>
      </c>
      <c r="G847" s="2">
        <v>487</v>
      </c>
    </row>
    <row r="848" spans="1:10" ht="11" customHeight="1" x14ac:dyDescent="0.45">
      <c r="A848" s="1">
        <v>843</v>
      </c>
      <c r="E848" s="1" t="s">
        <v>5</v>
      </c>
      <c r="F848" s="2">
        <v>930</v>
      </c>
      <c r="G848" s="2">
        <v>583</v>
      </c>
    </row>
    <row r="849" spans="1:10" ht="11" customHeight="1" x14ac:dyDescent="0.35">
      <c r="A849" s="1">
        <v>844</v>
      </c>
      <c r="D849" s="1" t="s">
        <v>5</v>
      </c>
      <c r="E849" s="1" t="s">
        <v>15</v>
      </c>
      <c r="F849" s="2">
        <v>167</v>
      </c>
      <c r="G849" s="2">
        <v>237</v>
      </c>
      <c r="H849" s="7">
        <f>F849/F851*100</f>
        <v>13.478611783696529</v>
      </c>
      <c r="I849" s="7">
        <f>G849/G851*100</f>
        <v>23.963599595551059</v>
      </c>
      <c r="J849" s="7"/>
    </row>
    <row r="850" spans="1:10" ht="11" customHeight="1" x14ac:dyDescent="0.45">
      <c r="A850" s="1">
        <v>845</v>
      </c>
      <c r="E850" s="1" t="s">
        <v>16</v>
      </c>
      <c r="F850" s="2">
        <v>1067</v>
      </c>
      <c r="G850" s="2">
        <v>756</v>
      </c>
    </row>
    <row r="851" spans="1:10" ht="11" customHeight="1" x14ac:dyDescent="0.45">
      <c r="A851" s="1">
        <v>846</v>
      </c>
      <c r="E851" s="1" t="s">
        <v>5</v>
      </c>
      <c r="F851" s="2">
        <v>1239</v>
      </c>
      <c r="G851" s="2">
        <v>989</v>
      </c>
    </row>
    <row r="852" spans="1:10" ht="11" customHeight="1" x14ac:dyDescent="0.35">
      <c r="A852" s="1">
        <v>847</v>
      </c>
      <c r="C852" s="1" t="s">
        <v>6</v>
      </c>
      <c r="D852" s="1" t="s">
        <v>14</v>
      </c>
      <c r="E852" s="1" t="s">
        <v>15</v>
      </c>
      <c r="F852" s="2">
        <v>90</v>
      </c>
      <c r="G852" s="2">
        <v>149</v>
      </c>
      <c r="H852" s="7">
        <f>F852/F854*100</f>
        <v>24</v>
      </c>
      <c r="I852" s="7">
        <f>G852/G854*100</f>
        <v>23.501577287066247</v>
      </c>
      <c r="J852" s="7"/>
    </row>
    <row r="853" spans="1:10" ht="11" customHeight="1" x14ac:dyDescent="0.45">
      <c r="A853" s="1">
        <v>848</v>
      </c>
      <c r="E853" s="1" t="s">
        <v>16</v>
      </c>
      <c r="F853" s="2">
        <v>291</v>
      </c>
      <c r="G853" s="2">
        <v>484</v>
      </c>
    </row>
    <row r="854" spans="1:10" ht="11" customHeight="1" x14ac:dyDescent="0.45">
      <c r="A854" s="1">
        <v>849</v>
      </c>
      <c r="E854" s="1" t="s">
        <v>5</v>
      </c>
      <c r="F854" s="2">
        <v>375</v>
      </c>
      <c r="G854" s="2">
        <v>634</v>
      </c>
    </row>
    <row r="855" spans="1:10" ht="11" customHeight="1" x14ac:dyDescent="0.35">
      <c r="A855" s="1">
        <v>850</v>
      </c>
      <c r="D855" s="1" t="s">
        <v>17</v>
      </c>
      <c r="E855" s="1" t="s">
        <v>15</v>
      </c>
      <c r="F855" s="2">
        <v>247</v>
      </c>
      <c r="G855" s="2">
        <v>446</v>
      </c>
      <c r="H855" s="7">
        <f>F855/F857*100</f>
        <v>8.8372093023255811</v>
      </c>
      <c r="I855" s="7">
        <f>G855/G857*100</f>
        <v>14.504065040650408</v>
      </c>
      <c r="J855" s="7"/>
    </row>
    <row r="856" spans="1:10" ht="11" customHeight="1" x14ac:dyDescent="0.45">
      <c r="A856" s="1">
        <v>851</v>
      </c>
      <c r="E856" s="1" t="s">
        <v>16</v>
      </c>
      <c r="F856" s="2">
        <v>2552</v>
      </c>
      <c r="G856" s="2">
        <v>2630</v>
      </c>
    </row>
    <row r="857" spans="1:10" ht="11" customHeight="1" x14ac:dyDescent="0.45">
      <c r="A857" s="1">
        <v>852</v>
      </c>
      <c r="E857" s="1" t="s">
        <v>5</v>
      </c>
      <c r="F857" s="2">
        <v>2795</v>
      </c>
      <c r="G857" s="2">
        <v>3075</v>
      </c>
    </row>
    <row r="858" spans="1:10" ht="11" customHeight="1" x14ac:dyDescent="0.35">
      <c r="A858" s="1">
        <v>853</v>
      </c>
      <c r="D858" s="1" t="s">
        <v>5</v>
      </c>
      <c r="E858" s="1" t="s">
        <v>15</v>
      </c>
      <c r="F858" s="2">
        <v>336</v>
      </c>
      <c r="G858" s="2">
        <v>597</v>
      </c>
      <c r="H858" s="7">
        <f>F858/F860*100</f>
        <v>10.58267716535433</v>
      </c>
      <c r="I858" s="7">
        <f>G858/G860*100</f>
        <v>16.104666846506611</v>
      </c>
      <c r="J858" s="7"/>
    </row>
    <row r="859" spans="1:10" ht="11" customHeight="1" x14ac:dyDescent="0.45">
      <c r="A859" s="1">
        <v>854</v>
      </c>
      <c r="E859" s="1" t="s">
        <v>16</v>
      </c>
      <c r="F859" s="2">
        <v>2839</v>
      </c>
      <c r="G859" s="2">
        <v>3109</v>
      </c>
    </row>
    <row r="860" spans="1:10" ht="11" customHeight="1" x14ac:dyDescent="0.45">
      <c r="A860" s="1">
        <v>855</v>
      </c>
      <c r="E860" s="1" t="s">
        <v>5</v>
      </c>
      <c r="F860" s="2">
        <v>3175</v>
      </c>
      <c r="G860" s="2">
        <v>3707</v>
      </c>
    </row>
    <row r="861" spans="1:10" ht="11" customHeight="1" x14ac:dyDescent="0.35">
      <c r="A861" s="1">
        <v>856</v>
      </c>
      <c r="C861" s="1" t="s">
        <v>5</v>
      </c>
      <c r="D861" s="1" t="s">
        <v>14</v>
      </c>
      <c r="E861" s="1" t="s">
        <v>15</v>
      </c>
      <c r="F861" s="2">
        <v>177</v>
      </c>
      <c r="G861" s="2">
        <v>288</v>
      </c>
      <c r="H861" s="7">
        <f>F861/F863*100</f>
        <v>25.726744186046513</v>
      </c>
      <c r="I861" s="7">
        <f>G861/G863*100</f>
        <v>27.772420443587269</v>
      </c>
      <c r="J861" s="7"/>
    </row>
    <row r="862" spans="1:10" ht="11" customHeight="1" x14ac:dyDescent="0.45">
      <c r="A862" s="1">
        <v>857</v>
      </c>
      <c r="E862" s="1" t="s">
        <v>16</v>
      </c>
      <c r="F862" s="2">
        <v>510</v>
      </c>
      <c r="G862" s="2">
        <v>747</v>
      </c>
    </row>
    <row r="863" spans="1:10" ht="11" customHeight="1" x14ac:dyDescent="0.45">
      <c r="A863" s="1">
        <v>858</v>
      </c>
      <c r="E863" s="1" t="s">
        <v>5</v>
      </c>
      <c r="F863" s="2">
        <v>688</v>
      </c>
      <c r="G863" s="2">
        <v>1037</v>
      </c>
    </row>
    <row r="864" spans="1:10" ht="11" customHeight="1" x14ac:dyDescent="0.35">
      <c r="A864" s="1">
        <v>859</v>
      </c>
      <c r="D864" s="1" t="s">
        <v>17</v>
      </c>
      <c r="E864" s="1" t="s">
        <v>15</v>
      </c>
      <c r="F864" s="2">
        <v>326</v>
      </c>
      <c r="G864" s="2">
        <v>543</v>
      </c>
      <c r="H864" s="7">
        <f>F864/F866*100</f>
        <v>8.7422901582193617</v>
      </c>
      <c r="I864" s="7">
        <f>G864/G866*100</f>
        <v>14.840120251434818</v>
      </c>
      <c r="J864" s="7"/>
    </row>
    <row r="865" spans="1:10" ht="11" customHeight="1" x14ac:dyDescent="0.45">
      <c r="A865" s="1">
        <v>860</v>
      </c>
      <c r="E865" s="1" t="s">
        <v>16</v>
      </c>
      <c r="F865" s="2">
        <v>3400</v>
      </c>
      <c r="G865" s="2">
        <v>3117</v>
      </c>
    </row>
    <row r="866" spans="1:10" ht="11" customHeight="1" x14ac:dyDescent="0.45">
      <c r="A866" s="1">
        <v>861</v>
      </c>
      <c r="E866" s="1" t="s">
        <v>5</v>
      </c>
      <c r="F866" s="2">
        <v>3729</v>
      </c>
      <c r="G866" s="2">
        <v>3659</v>
      </c>
    </row>
    <row r="867" spans="1:10" ht="11" customHeight="1" x14ac:dyDescent="0.35">
      <c r="A867" s="1">
        <v>862</v>
      </c>
      <c r="D867" s="1" t="s">
        <v>5</v>
      </c>
      <c r="E867" s="1" t="s">
        <v>15</v>
      </c>
      <c r="F867" s="2">
        <v>499</v>
      </c>
      <c r="G867" s="2">
        <v>830</v>
      </c>
      <c r="H867" s="7">
        <f>F867/F869*100</f>
        <v>11.312627522103831</v>
      </c>
      <c r="I867" s="7">
        <f>G867/G869*100</f>
        <v>17.667092379736058</v>
      </c>
      <c r="J867" s="7"/>
    </row>
    <row r="868" spans="1:10" ht="11" customHeight="1" x14ac:dyDescent="0.45">
      <c r="A868" s="1">
        <v>863</v>
      </c>
      <c r="E868" s="1" t="s">
        <v>16</v>
      </c>
      <c r="F868" s="2">
        <v>3911</v>
      </c>
      <c r="G868" s="2">
        <v>3868</v>
      </c>
    </row>
    <row r="869" spans="1:10" ht="11" customHeight="1" x14ac:dyDescent="0.45">
      <c r="A869" s="1">
        <v>864</v>
      </c>
      <c r="E869" s="1" t="s">
        <v>5</v>
      </c>
      <c r="F869" s="2">
        <v>4411</v>
      </c>
      <c r="G869" s="2">
        <v>4698</v>
      </c>
    </row>
    <row r="870" spans="1:10" ht="11" customHeight="1" x14ac:dyDescent="0.35">
      <c r="A870" s="1">
        <v>865</v>
      </c>
      <c r="B870" s="1" t="s">
        <v>49</v>
      </c>
      <c r="C870" s="1" t="s">
        <v>4</v>
      </c>
      <c r="D870" s="1" t="s">
        <v>14</v>
      </c>
      <c r="E870" s="1" t="s">
        <v>15</v>
      </c>
      <c r="F870" s="2">
        <v>1108</v>
      </c>
      <c r="G870" s="2">
        <v>1603</v>
      </c>
      <c r="H870" s="7">
        <f>F870/F872*100</f>
        <v>19.61756373937677</v>
      </c>
      <c r="I870" s="7">
        <f>G870/G872*100</f>
        <v>19.188412736413692</v>
      </c>
      <c r="J870" s="7"/>
    </row>
    <row r="871" spans="1:10" ht="11" customHeight="1" x14ac:dyDescent="0.45">
      <c r="A871" s="1">
        <v>866</v>
      </c>
      <c r="E871" s="1" t="s">
        <v>16</v>
      </c>
      <c r="F871" s="2">
        <v>4532</v>
      </c>
      <c r="G871" s="2">
        <v>6748</v>
      </c>
    </row>
    <row r="872" spans="1:10" ht="11" customHeight="1" x14ac:dyDescent="0.45">
      <c r="A872" s="1">
        <v>867</v>
      </c>
      <c r="E872" s="1" t="s">
        <v>5</v>
      </c>
      <c r="F872" s="2">
        <v>5648</v>
      </c>
      <c r="G872" s="2">
        <v>8354</v>
      </c>
    </row>
    <row r="873" spans="1:10" ht="11" customHeight="1" x14ac:dyDescent="0.35">
      <c r="A873" s="1">
        <v>868</v>
      </c>
      <c r="D873" s="1" t="s">
        <v>17</v>
      </c>
      <c r="E873" s="1" t="s">
        <v>15</v>
      </c>
      <c r="F873" s="2">
        <v>549</v>
      </c>
      <c r="G873" s="2">
        <v>500</v>
      </c>
      <c r="H873" s="7">
        <f>F873/F875*100</f>
        <v>6.0309787981983964</v>
      </c>
      <c r="I873" s="7">
        <f>G873/G875*100</f>
        <v>11.163206072784105</v>
      </c>
      <c r="J873" s="7"/>
    </row>
    <row r="874" spans="1:10" ht="11" customHeight="1" x14ac:dyDescent="0.45">
      <c r="A874" s="1">
        <v>869</v>
      </c>
      <c r="E874" s="1" t="s">
        <v>16</v>
      </c>
      <c r="F874" s="2">
        <v>8556</v>
      </c>
      <c r="G874" s="2">
        <v>3982</v>
      </c>
    </row>
    <row r="875" spans="1:10" ht="11" customHeight="1" x14ac:dyDescent="0.45">
      <c r="A875" s="1">
        <v>870</v>
      </c>
      <c r="E875" s="1" t="s">
        <v>5</v>
      </c>
      <c r="F875" s="2">
        <v>9103</v>
      </c>
      <c r="G875" s="2">
        <v>4479</v>
      </c>
    </row>
    <row r="876" spans="1:10" ht="11" customHeight="1" x14ac:dyDescent="0.35">
      <c r="A876" s="1">
        <v>871</v>
      </c>
      <c r="D876" s="1" t="s">
        <v>5</v>
      </c>
      <c r="E876" s="1" t="s">
        <v>15</v>
      </c>
      <c r="F876" s="2">
        <v>1658</v>
      </c>
      <c r="G876" s="2">
        <v>2102</v>
      </c>
      <c r="H876" s="7">
        <f>F876/F878*100</f>
        <v>11.238392191418695</v>
      </c>
      <c r="I876" s="7">
        <f>G876/G878*100</f>
        <v>16.380922693266832</v>
      </c>
      <c r="J876" s="7"/>
    </row>
    <row r="877" spans="1:10" ht="11" customHeight="1" x14ac:dyDescent="0.45">
      <c r="A877" s="1">
        <v>872</v>
      </c>
      <c r="E877" s="1" t="s">
        <v>16</v>
      </c>
      <c r="F877" s="2">
        <v>13090</v>
      </c>
      <c r="G877" s="2">
        <v>10728</v>
      </c>
    </row>
    <row r="878" spans="1:10" ht="11" customHeight="1" x14ac:dyDescent="0.45">
      <c r="A878" s="1">
        <v>873</v>
      </c>
      <c r="E878" s="1" t="s">
        <v>5</v>
      </c>
      <c r="F878" s="2">
        <v>14753</v>
      </c>
      <c r="G878" s="2">
        <v>12832</v>
      </c>
    </row>
    <row r="879" spans="1:10" ht="11" customHeight="1" x14ac:dyDescent="0.35">
      <c r="A879" s="1">
        <v>874</v>
      </c>
      <c r="C879" s="1" t="s">
        <v>6</v>
      </c>
      <c r="D879" s="1" t="s">
        <v>14</v>
      </c>
      <c r="E879" s="1" t="s">
        <v>15</v>
      </c>
      <c r="F879" s="2">
        <v>1154</v>
      </c>
      <c r="G879" s="2">
        <v>1978</v>
      </c>
      <c r="H879" s="7">
        <f>F879/F881*100</f>
        <v>14.894166236448116</v>
      </c>
      <c r="I879" s="7">
        <f>G879/G881*100</f>
        <v>13.056105610561056</v>
      </c>
      <c r="J879" s="7"/>
    </row>
    <row r="880" spans="1:10" ht="11" customHeight="1" x14ac:dyDescent="0.45">
      <c r="A880" s="1">
        <v>875</v>
      </c>
      <c r="E880" s="1" t="s">
        <v>16</v>
      </c>
      <c r="F880" s="2">
        <v>6599</v>
      </c>
      <c r="G880" s="2">
        <v>13172</v>
      </c>
    </row>
    <row r="881" spans="1:10" ht="11" customHeight="1" x14ac:dyDescent="0.45">
      <c r="A881" s="1">
        <v>876</v>
      </c>
      <c r="E881" s="1" t="s">
        <v>5</v>
      </c>
      <c r="F881" s="2">
        <v>7748</v>
      </c>
      <c r="G881" s="2">
        <v>15150</v>
      </c>
    </row>
    <row r="882" spans="1:10" ht="11" customHeight="1" x14ac:dyDescent="0.35">
      <c r="A882" s="1">
        <v>877</v>
      </c>
      <c r="D882" s="1" t="s">
        <v>17</v>
      </c>
      <c r="E882" s="1" t="s">
        <v>15</v>
      </c>
      <c r="F882" s="2">
        <v>1535</v>
      </c>
      <c r="G882" s="2">
        <v>2897</v>
      </c>
      <c r="H882" s="7">
        <f>F882/F884*100</f>
        <v>4.2539629752799026</v>
      </c>
      <c r="I882" s="7">
        <f>G882/G884*100</f>
        <v>9.0240787465345917</v>
      </c>
      <c r="J882" s="7"/>
    </row>
    <row r="883" spans="1:10" ht="11" customHeight="1" x14ac:dyDescent="0.45">
      <c r="A883" s="1">
        <v>878</v>
      </c>
      <c r="E883" s="1" t="s">
        <v>16</v>
      </c>
      <c r="F883" s="2">
        <v>34547</v>
      </c>
      <c r="G883" s="2">
        <v>29206</v>
      </c>
    </row>
    <row r="884" spans="1:10" ht="11" customHeight="1" x14ac:dyDescent="0.45">
      <c r="A884" s="1">
        <v>879</v>
      </c>
      <c r="E884" s="1" t="s">
        <v>5</v>
      </c>
      <c r="F884" s="2">
        <v>36084</v>
      </c>
      <c r="G884" s="2">
        <v>32103</v>
      </c>
    </row>
    <row r="885" spans="1:10" ht="11" customHeight="1" x14ac:dyDescent="0.35">
      <c r="A885" s="1">
        <v>880</v>
      </c>
      <c r="D885" s="1" t="s">
        <v>5</v>
      </c>
      <c r="E885" s="1" t="s">
        <v>15</v>
      </c>
      <c r="F885" s="2">
        <v>2687</v>
      </c>
      <c r="G885" s="2">
        <v>4873</v>
      </c>
      <c r="H885" s="7">
        <f>F885/F887*100</f>
        <v>6.13036435399603</v>
      </c>
      <c r="I885" s="7">
        <f>G885/G887*100</f>
        <v>10.312572746703912</v>
      </c>
      <c r="J885" s="7"/>
    </row>
    <row r="886" spans="1:10" ht="11" customHeight="1" x14ac:dyDescent="0.45">
      <c r="A886" s="1">
        <v>881</v>
      </c>
      <c r="E886" s="1" t="s">
        <v>16</v>
      </c>
      <c r="F886" s="2">
        <v>41145</v>
      </c>
      <c r="G886" s="2">
        <v>42383</v>
      </c>
    </row>
    <row r="887" spans="1:10" ht="11" customHeight="1" x14ac:dyDescent="0.45">
      <c r="A887" s="1">
        <v>882</v>
      </c>
      <c r="E887" s="1" t="s">
        <v>5</v>
      </c>
      <c r="F887" s="2">
        <v>43831</v>
      </c>
      <c r="G887" s="2">
        <v>47253</v>
      </c>
    </row>
    <row r="888" spans="1:10" ht="11" customHeight="1" x14ac:dyDescent="0.35">
      <c r="A888" s="1">
        <v>883</v>
      </c>
      <c r="C888" s="1" t="s">
        <v>5</v>
      </c>
      <c r="D888" s="1" t="s">
        <v>14</v>
      </c>
      <c r="E888" s="1" t="s">
        <v>15</v>
      </c>
      <c r="F888" s="2">
        <v>2264</v>
      </c>
      <c r="G888" s="2">
        <v>3582</v>
      </c>
      <c r="H888" s="7">
        <f>F888/F890*100</f>
        <v>16.905615292712067</v>
      </c>
      <c r="I888" s="7">
        <f>G888/G890*100</f>
        <v>15.238662469156811</v>
      </c>
      <c r="J888" s="7"/>
    </row>
    <row r="889" spans="1:10" ht="11" customHeight="1" x14ac:dyDescent="0.45">
      <c r="A889" s="1">
        <v>884</v>
      </c>
      <c r="E889" s="1" t="s">
        <v>16</v>
      </c>
      <c r="F889" s="2">
        <v>11134</v>
      </c>
      <c r="G889" s="2">
        <v>19923</v>
      </c>
    </row>
    <row r="890" spans="1:10" ht="11" customHeight="1" x14ac:dyDescent="0.45">
      <c r="A890" s="1">
        <v>885</v>
      </c>
      <c r="E890" s="1" t="s">
        <v>5</v>
      </c>
      <c r="F890" s="2">
        <v>13392</v>
      </c>
      <c r="G890" s="2">
        <v>23506</v>
      </c>
    </row>
    <row r="891" spans="1:10" ht="11" customHeight="1" x14ac:dyDescent="0.35">
      <c r="A891" s="1">
        <v>886</v>
      </c>
      <c r="D891" s="1" t="s">
        <v>17</v>
      </c>
      <c r="E891" s="1" t="s">
        <v>15</v>
      </c>
      <c r="F891" s="2">
        <v>2084</v>
      </c>
      <c r="G891" s="2">
        <v>3397</v>
      </c>
      <c r="H891" s="7">
        <f>F891/F893*100</f>
        <v>4.6123542040147836</v>
      </c>
      <c r="I891" s="7">
        <f>G891/G893*100</f>
        <v>9.2857338107864305</v>
      </c>
      <c r="J891" s="7"/>
    </row>
    <row r="892" spans="1:10" ht="11" customHeight="1" x14ac:dyDescent="0.45">
      <c r="A892" s="1">
        <v>887</v>
      </c>
      <c r="E892" s="1" t="s">
        <v>16</v>
      </c>
      <c r="F892" s="2">
        <v>43099</v>
      </c>
      <c r="G892" s="2">
        <v>33186</v>
      </c>
    </row>
    <row r="893" spans="1:10" ht="11" customHeight="1" x14ac:dyDescent="0.45">
      <c r="A893" s="1">
        <v>888</v>
      </c>
      <c r="E893" s="1" t="s">
        <v>5</v>
      </c>
      <c r="F893" s="2">
        <v>45183</v>
      </c>
      <c r="G893" s="2">
        <v>36583</v>
      </c>
    </row>
    <row r="894" spans="1:10" ht="11" customHeight="1" x14ac:dyDescent="0.35">
      <c r="A894" s="1">
        <v>889</v>
      </c>
      <c r="D894" s="1" t="s">
        <v>5</v>
      </c>
      <c r="E894" s="1" t="s">
        <v>15</v>
      </c>
      <c r="F894" s="2">
        <v>4345</v>
      </c>
      <c r="G894" s="2">
        <v>6981</v>
      </c>
      <c r="H894" s="7">
        <f>F894/F896*100</f>
        <v>7.4172072379651759</v>
      </c>
      <c r="I894" s="7">
        <f>G894/G896*100</f>
        <v>11.618347035915189</v>
      </c>
      <c r="J894" s="7"/>
    </row>
    <row r="895" spans="1:10" ht="11" customHeight="1" x14ac:dyDescent="0.45">
      <c r="A895" s="1">
        <v>890</v>
      </c>
      <c r="E895" s="1" t="s">
        <v>16</v>
      </c>
      <c r="F895" s="2">
        <v>54233</v>
      </c>
      <c r="G895" s="2">
        <v>53107</v>
      </c>
    </row>
    <row r="896" spans="1:10" ht="11" customHeight="1" x14ac:dyDescent="0.45">
      <c r="A896" s="1">
        <v>891</v>
      </c>
      <c r="E896" s="1" t="s">
        <v>5</v>
      </c>
      <c r="F896" s="2">
        <v>58580</v>
      </c>
      <c r="G896" s="2">
        <v>60086</v>
      </c>
    </row>
    <row r="897" spans="1:10" ht="11" customHeight="1" x14ac:dyDescent="0.35">
      <c r="A897" s="1">
        <v>892</v>
      </c>
      <c r="B897" s="1" t="s">
        <v>50</v>
      </c>
      <c r="C897" s="1" t="s">
        <v>4</v>
      </c>
      <c r="D897" s="1" t="s">
        <v>14</v>
      </c>
      <c r="E897" s="1" t="s">
        <v>15</v>
      </c>
      <c r="F897" s="2">
        <v>78</v>
      </c>
      <c r="G897" s="2">
        <v>62</v>
      </c>
      <c r="H897" s="7">
        <f>F897/F899*100</f>
        <v>31.075697211155379</v>
      </c>
      <c r="I897" s="7">
        <f>G897/G899*100</f>
        <v>25.726141078838172</v>
      </c>
      <c r="J897" s="7"/>
    </row>
    <row r="898" spans="1:10" ht="11" customHeight="1" x14ac:dyDescent="0.45">
      <c r="A898" s="1">
        <v>893</v>
      </c>
      <c r="E898" s="1" t="s">
        <v>16</v>
      </c>
      <c r="F898" s="2">
        <v>169</v>
      </c>
      <c r="G898" s="2">
        <v>176</v>
      </c>
    </row>
    <row r="899" spans="1:10" ht="11" customHeight="1" x14ac:dyDescent="0.45">
      <c r="A899" s="1">
        <v>894</v>
      </c>
      <c r="E899" s="1" t="s">
        <v>5</v>
      </c>
      <c r="F899" s="2">
        <v>251</v>
      </c>
      <c r="G899" s="2">
        <v>241</v>
      </c>
    </row>
    <row r="900" spans="1:10" ht="11" customHeight="1" x14ac:dyDescent="0.35">
      <c r="A900" s="1">
        <v>895</v>
      </c>
      <c r="D900" s="1" t="s">
        <v>17</v>
      </c>
      <c r="E900" s="1" t="s">
        <v>15</v>
      </c>
      <c r="F900" s="2">
        <v>81</v>
      </c>
      <c r="G900" s="2">
        <v>61</v>
      </c>
      <c r="H900" s="7">
        <f>F900/F902*100</f>
        <v>8.526315789473685</v>
      </c>
      <c r="I900" s="7">
        <f>G900/G902*100</f>
        <v>11.233885819521179</v>
      </c>
      <c r="J900" s="7"/>
    </row>
    <row r="901" spans="1:10" ht="11" customHeight="1" x14ac:dyDescent="0.45">
      <c r="A901" s="1">
        <v>896</v>
      </c>
      <c r="E901" s="1" t="s">
        <v>16</v>
      </c>
      <c r="F901" s="2">
        <v>868</v>
      </c>
      <c r="G901" s="2">
        <v>484</v>
      </c>
    </row>
    <row r="902" spans="1:10" ht="11" customHeight="1" x14ac:dyDescent="0.45">
      <c r="A902" s="1">
        <v>897</v>
      </c>
      <c r="E902" s="1" t="s">
        <v>5</v>
      </c>
      <c r="F902" s="2">
        <v>950</v>
      </c>
      <c r="G902" s="2">
        <v>543</v>
      </c>
    </row>
    <row r="903" spans="1:10" ht="11" customHeight="1" x14ac:dyDescent="0.35">
      <c r="A903" s="1">
        <v>898</v>
      </c>
      <c r="D903" s="1" t="s">
        <v>5</v>
      </c>
      <c r="E903" s="1" t="s">
        <v>15</v>
      </c>
      <c r="F903" s="2">
        <v>153</v>
      </c>
      <c r="G903" s="2">
        <v>127</v>
      </c>
      <c r="H903" s="7">
        <f>F903/F905*100</f>
        <v>12.792642140468228</v>
      </c>
      <c r="I903" s="7">
        <f>G903/G905*100</f>
        <v>16.219667943805874</v>
      </c>
      <c r="J903" s="7"/>
    </row>
    <row r="904" spans="1:10" ht="11" customHeight="1" x14ac:dyDescent="0.45">
      <c r="A904" s="1">
        <v>899</v>
      </c>
      <c r="E904" s="1" t="s">
        <v>16</v>
      </c>
      <c r="F904" s="2">
        <v>1040</v>
      </c>
      <c r="G904" s="2">
        <v>659</v>
      </c>
    </row>
    <row r="905" spans="1:10" ht="11" customHeight="1" x14ac:dyDescent="0.45">
      <c r="A905" s="1">
        <v>900</v>
      </c>
      <c r="E905" s="1" t="s">
        <v>5</v>
      </c>
      <c r="F905" s="2">
        <v>1196</v>
      </c>
      <c r="G905" s="2">
        <v>783</v>
      </c>
    </row>
    <row r="906" spans="1:10" ht="11" customHeight="1" x14ac:dyDescent="0.35">
      <c r="A906" s="1">
        <v>901</v>
      </c>
      <c r="C906" s="1" t="s">
        <v>6</v>
      </c>
      <c r="D906" s="1" t="s">
        <v>14</v>
      </c>
      <c r="E906" s="1" t="s">
        <v>15</v>
      </c>
      <c r="F906" s="2">
        <v>75</v>
      </c>
      <c r="G906" s="2">
        <v>139</v>
      </c>
      <c r="H906" s="7">
        <f>F906/F908*100</f>
        <v>24.590163934426229</v>
      </c>
      <c r="I906" s="7">
        <f>G906/G908*100</f>
        <v>23.599320882852293</v>
      </c>
      <c r="J906" s="7"/>
    </row>
    <row r="907" spans="1:10" ht="11" customHeight="1" x14ac:dyDescent="0.45">
      <c r="A907" s="1">
        <v>902</v>
      </c>
      <c r="E907" s="1" t="s">
        <v>16</v>
      </c>
      <c r="F907" s="2">
        <v>228</v>
      </c>
      <c r="G907" s="2">
        <v>446</v>
      </c>
    </row>
    <row r="908" spans="1:10" ht="11" customHeight="1" x14ac:dyDescent="0.45">
      <c r="A908" s="1">
        <v>903</v>
      </c>
      <c r="E908" s="1" t="s">
        <v>5</v>
      </c>
      <c r="F908" s="2">
        <v>305</v>
      </c>
      <c r="G908" s="2">
        <v>589</v>
      </c>
    </row>
    <row r="909" spans="1:10" ht="11" customHeight="1" x14ac:dyDescent="0.35">
      <c r="A909" s="1">
        <v>904</v>
      </c>
      <c r="D909" s="1" t="s">
        <v>17</v>
      </c>
      <c r="E909" s="1" t="s">
        <v>15</v>
      </c>
      <c r="F909" s="2">
        <v>194</v>
      </c>
      <c r="G909" s="2">
        <v>322</v>
      </c>
      <c r="H909" s="7">
        <f>F909/F911*100</f>
        <v>8.9898053753475438</v>
      </c>
      <c r="I909" s="7">
        <f>G909/G911*100</f>
        <v>11.917098445595855</v>
      </c>
      <c r="J909" s="7"/>
    </row>
    <row r="910" spans="1:10" ht="11" customHeight="1" x14ac:dyDescent="0.45">
      <c r="A910" s="1">
        <v>905</v>
      </c>
      <c r="E910" s="1" t="s">
        <v>16</v>
      </c>
      <c r="F910" s="2">
        <v>1958</v>
      </c>
      <c r="G910" s="2">
        <v>2383</v>
      </c>
    </row>
    <row r="911" spans="1:10" ht="11" customHeight="1" x14ac:dyDescent="0.45">
      <c r="A911" s="1">
        <v>906</v>
      </c>
      <c r="E911" s="1" t="s">
        <v>5</v>
      </c>
      <c r="F911" s="2">
        <v>2158</v>
      </c>
      <c r="G911" s="2">
        <v>2702</v>
      </c>
    </row>
    <row r="912" spans="1:10" ht="11" customHeight="1" x14ac:dyDescent="0.35">
      <c r="A912" s="1">
        <v>907</v>
      </c>
      <c r="D912" s="1" t="s">
        <v>5</v>
      </c>
      <c r="E912" s="1" t="s">
        <v>15</v>
      </c>
      <c r="F912" s="2">
        <v>271</v>
      </c>
      <c r="G912" s="2">
        <v>461</v>
      </c>
      <c r="H912" s="7">
        <f>F912/F914*100</f>
        <v>11.025223759153784</v>
      </c>
      <c r="I912" s="7">
        <f>G912/G914*100</f>
        <v>14.003645200486027</v>
      </c>
      <c r="J912" s="7"/>
    </row>
    <row r="913" spans="1:10" ht="11" customHeight="1" x14ac:dyDescent="0.45">
      <c r="A913" s="1">
        <v>908</v>
      </c>
      <c r="E913" s="1" t="s">
        <v>16</v>
      </c>
      <c r="F913" s="2">
        <v>2189</v>
      </c>
      <c r="G913" s="2">
        <v>2833</v>
      </c>
    </row>
    <row r="914" spans="1:10" ht="11" customHeight="1" x14ac:dyDescent="0.45">
      <c r="A914" s="1">
        <v>909</v>
      </c>
      <c r="E914" s="1" t="s">
        <v>5</v>
      </c>
      <c r="F914" s="2">
        <v>2458</v>
      </c>
      <c r="G914" s="2">
        <v>3292</v>
      </c>
    </row>
    <row r="915" spans="1:10" ht="11" customHeight="1" x14ac:dyDescent="0.35">
      <c r="A915" s="1">
        <v>910</v>
      </c>
      <c r="C915" s="1" t="s">
        <v>5</v>
      </c>
      <c r="D915" s="1" t="s">
        <v>14</v>
      </c>
      <c r="E915" s="1" t="s">
        <v>15</v>
      </c>
      <c r="F915" s="2">
        <v>152</v>
      </c>
      <c r="G915" s="2">
        <v>203</v>
      </c>
      <c r="H915" s="7">
        <f>F915/F917*100</f>
        <v>27.536231884057973</v>
      </c>
      <c r="I915" s="7">
        <f>G915/G917*100</f>
        <v>24.457831325301203</v>
      </c>
      <c r="J915" s="7"/>
    </row>
    <row r="916" spans="1:10" ht="11" customHeight="1" x14ac:dyDescent="0.45">
      <c r="A916" s="1">
        <v>911</v>
      </c>
      <c r="E916" s="1" t="s">
        <v>16</v>
      </c>
      <c r="F916" s="2">
        <v>405</v>
      </c>
      <c r="G916" s="2">
        <v>628</v>
      </c>
    </row>
    <row r="917" spans="1:10" ht="11" customHeight="1" x14ac:dyDescent="0.45">
      <c r="A917" s="1">
        <v>912</v>
      </c>
      <c r="E917" s="1" t="s">
        <v>5</v>
      </c>
      <c r="F917" s="2">
        <v>552</v>
      </c>
      <c r="G917" s="2">
        <v>830</v>
      </c>
    </row>
    <row r="918" spans="1:10" ht="11" customHeight="1" x14ac:dyDescent="0.35">
      <c r="A918" s="1">
        <v>913</v>
      </c>
      <c r="D918" s="1" t="s">
        <v>17</v>
      </c>
      <c r="E918" s="1" t="s">
        <v>15</v>
      </c>
      <c r="F918" s="2">
        <v>273</v>
      </c>
      <c r="G918" s="2">
        <v>387</v>
      </c>
      <c r="H918" s="7">
        <f>F918/F920*100</f>
        <v>8.8092933204259438</v>
      </c>
      <c r="I918" s="7">
        <f>G918/G920*100</f>
        <v>11.907692307692308</v>
      </c>
      <c r="J918" s="7"/>
    </row>
    <row r="919" spans="1:10" ht="11" customHeight="1" x14ac:dyDescent="0.45">
      <c r="A919" s="1">
        <v>914</v>
      </c>
      <c r="E919" s="1" t="s">
        <v>16</v>
      </c>
      <c r="F919" s="2">
        <v>2831</v>
      </c>
      <c r="G919" s="2">
        <v>2865</v>
      </c>
    </row>
    <row r="920" spans="1:10" ht="11" customHeight="1" x14ac:dyDescent="0.45">
      <c r="A920" s="1">
        <v>915</v>
      </c>
      <c r="E920" s="1" t="s">
        <v>5</v>
      </c>
      <c r="F920" s="2">
        <v>3099</v>
      </c>
      <c r="G920" s="2">
        <v>3250</v>
      </c>
    </row>
    <row r="921" spans="1:10" ht="11" customHeight="1" x14ac:dyDescent="0.35">
      <c r="A921" s="1">
        <v>916</v>
      </c>
      <c r="D921" s="1" t="s">
        <v>5</v>
      </c>
      <c r="E921" s="1" t="s">
        <v>15</v>
      </c>
      <c r="F921" s="2">
        <v>426</v>
      </c>
      <c r="G921" s="2">
        <v>588</v>
      </c>
      <c r="H921" s="7">
        <f>F921/F923*100</f>
        <v>11.639344262295081</v>
      </c>
      <c r="I921" s="7">
        <f>G921/G923*100</f>
        <v>14.415297867124297</v>
      </c>
      <c r="J921" s="7"/>
    </row>
    <row r="922" spans="1:10" ht="11" customHeight="1" x14ac:dyDescent="0.45">
      <c r="A922" s="1">
        <v>917</v>
      </c>
      <c r="E922" s="1" t="s">
        <v>16</v>
      </c>
      <c r="F922" s="2">
        <v>3234</v>
      </c>
      <c r="G922" s="2">
        <v>3493</v>
      </c>
    </row>
    <row r="923" spans="1:10" ht="11" customHeight="1" x14ac:dyDescent="0.45">
      <c r="A923" s="1">
        <v>918</v>
      </c>
      <c r="E923" s="1" t="s">
        <v>5</v>
      </c>
      <c r="F923" s="2">
        <v>3660</v>
      </c>
      <c r="G923" s="2">
        <v>4079</v>
      </c>
    </row>
    <row r="924" spans="1:10" ht="11" customHeight="1" x14ac:dyDescent="0.35">
      <c r="A924" s="1">
        <v>919</v>
      </c>
      <c r="B924" s="1" t="s">
        <v>51</v>
      </c>
      <c r="C924" s="1" t="s">
        <v>4</v>
      </c>
      <c r="D924" s="1" t="s">
        <v>14</v>
      </c>
      <c r="E924" s="1" t="s">
        <v>15</v>
      </c>
      <c r="F924" s="2">
        <v>416</v>
      </c>
      <c r="G924" s="2">
        <v>472</v>
      </c>
      <c r="H924" s="7">
        <f>F924/F926*100</f>
        <v>28.769017980636235</v>
      </c>
      <c r="I924" s="7">
        <f>G924/G926*100</f>
        <v>25.919824272377813</v>
      </c>
      <c r="J924" s="7"/>
    </row>
    <row r="925" spans="1:10" ht="11" customHeight="1" x14ac:dyDescent="0.45">
      <c r="A925" s="1">
        <v>920</v>
      </c>
      <c r="E925" s="1" t="s">
        <v>16</v>
      </c>
      <c r="F925" s="2">
        <v>1028</v>
      </c>
      <c r="G925" s="2">
        <v>1350</v>
      </c>
    </row>
    <row r="926" spans="1:10" ht="11" customHeight="1" x14ac:dyDescent="0.45">
      <c r="A926" s="1">
        <v>921</v>
      </c>
      <c r="E926" s="1" t="s">
        <v>5</v>
      </c>
      <c r="F926" s="2">
        <v>1446</v>
      </c>
      <c r="G926" s="2">
        <v>1821</v>
      </c>
    </row>
    <row r="927" spans="1:10" ht="11" customHeight="1" x14ac:dyDescent="0.35">
      <c r="A927" s="1">
        <v>922</v>
      </c>
      <c r="D927" s="1" t="s">
        <v>17</v>
      </c>
      <c r="E927" s="1" t="s">
        <v>15</v>
      </c>
      <c r="F927" s="2">
        <v>306</v>
      </c>
      <c r="G927" s="2">
        <v>247</v>
      </c>
      <c r="H927" s="7">
        <f>F927/F929*100</f>
        <v>7.3948767520541328</v>
      </c>
      <c r="I927" s="7">
        <f>G927/G929*100</f>
        <v>10.227743271221531</v>
      </c>
      <c r="J927" s="7"/>
    </row>
    <row r="928" spans="1:10" ht="11" customHeight="1" x14ac:dyDescent="0.45">
      <c r="A928" s="1">
        <v>923</v>
      </c>
      <c r="E928" s="1" t="s">
        <v>16</v>
      </c>
      <c r="F928" s="2">
        <v>3829</v>
      </c>
      <c r="G928" s="2">
        <v>2172</v>
      </c>
    </row>
    <row r="929" spans="1:10" ht="11" customHeight="1" x14ac:dyDescent="0.45">
      <c r="A929" s="1">
        <v>924</v>
      </c>
      <c r="E929" s="1" t="s">
        <v>5</v>
      </c>
      <c r="F929" s="2">
        <v>4138</v>
      </c>
      <c r="G929" s="2">
        <v>2415</v>
      </c>
    </row>
    <row r="930" spans="1:10" ht="11" customHeight="1" x14ac:dyDescent="0.35">
      <c r="A930" s="1">
        <v>925</v>
      </c>
      <c r="D930" s="1" t="s">
        <v>5</v>
      </c>
      <c r="E930" s="1" t="s">
        <v>15</v>
      </c>
      <c r="F930" s="2">
        <v>730</v>
      </c>
      <c r="G930" s="2">
        <v>724</v>
      </c>
      <c r="H930" s="7">
        <f>F930/F932*100</f>
        <v>13.066046178628959</v>
      </c>
      <c r="I930" s="7">
        <f>G930/G932*100</f>
        <v>17.059377945334589</v>
      </c>
      <c r="J930" s="7"/>
    </row>
    <row r="931" spans="1:10" ht="11" customHeight="1" x14ac:dyDescent="0.45">
      <c r="A931" s="1">
        <v>926</v>
      </c>
      <c r="E931" s="1" t="s">
        <v>16</v>
      </c>
      <c r="F931" s="2">
        <v>4859</v>
      </c>
      <c r="G931" s="2">
        <v>3520</v>
      </c>
    </row>
    <row r="932" spans="1:10" ht="11" customHeight="1" x14ac:dyDescent="0.45">
      <c r="A932" s="1">
        <v>927</v>
      </c>
      <c r="E932" s="1" t="s">
        <v>5</v>
      </c>
      <c r="F932" s="2">
        <v>5587</v>
      </c>
      <c r="G932" s="2">
        <v>4244</v>
      </c>
    </row>
    <row r="933" spans="1:10" ht="11" customHeight="1" x14ac:dyDescent="0.35">
      <c r="A933" s="1">
        <v>928</v>
      </c>
      <c r="C933" s="1" t="s">
        <v>6</v>
      </c>
      <c r="D933" s="1" t="s">
        <v>14</v>
      </c>
      <c r="E933" s="1" t="s">
        <v>15</v>
      </c>
      <c r="F933" s="2">
        <v>745</v>
      </c>
      <c r="G933" s="2">
        <v>1264</v>
      </c>
      <c r="H933" s="7">
        <f>F933/F935*100</f>
        <v>18.775201612903224</v>
      </c>
      <c r="I933" s="7">
        <f>G933/G935*100</f>
        <v>18.265895953757223</v>
      </c>
      <c r="J933" s="7"/>
    </row>
    <row r="934" spans="1:10" ht="11" customHeight="1" x14ac:dyDescent="0.45">
      <c r="A934" s="1">
        <v>929</v>
      </c>
      <c r="E934" s="1" t="s">
        <v>16</v>
      </c>
      <c r="F934" s="2">
        <v>3222</v>
      </c>
      <c r="G934" s="2">
        <v>5653</v>
      </c>
    </row>
    <row r="935" spans="1:10" ht="11" customHeight="1" x14ac:dyDescent="0.45">
      <c r="A935" s="1">
        <v>930</v>
      </c>
      <c r="E935" s="1" t="s">
        <v>5</v>
      </c>
      <c r="F935" s="2">
        <v>3968</v>
      </c>
      <c r="G935" s="2">
        <v>6920</v>
      </c>
    </row>
    <row r="936" spans="1:10" ht="11" customHeight="1" x14ac:dyDescent="0.35">
      <c r="A936" s="1">
        <v>931</v>
      </c>
      <c r="D936" s="1" t="s">
        <v>17</v>
      </c>
      <c r="E936" s="1" t="s">
        <v>15</v>
      </c>
      <c r="F936" s="2">
        <v>1626</v>
      </c>
      <c r="G936" s="2">
        <v>3079</v>
      </c>
      <c r="H936" s="7">
        <f>F936/F938*100</f>
        <v>5.6837248322147644</v>
      </c>
      <c r="I936" s="7">
        <f>G936/G938*100</f>
        <v>10.363165157685705</v>
      </c>
      <c r="J936" s="7"/>
    </row>
    <row r="937" spans="1:10" ht="11" customHeight="1" x14ac:dyDescent="0.45">
      <c r="A937" s="1">
        <v>932</v>
      </c>
      <c r="E937" s="1" t="s">
        <v>16</v>
      </c>
      <c r="F937" s="2">
        <v>26980</v>
      </c>
      <c r="G937" s="2">
        <v>26634</v>
      </c>
    </row>
    <row r="938" spans="1:10" ht="11" customHeight="1" x14ac:dyDescent="0.45">
      <c r="A938" s="1">
        <v>933</v>
      </c>
      <c r="E938" s="1" t="s">
        <v>5</v>
      </c>
      <c r="F938" s="2">
        <v>28608</v>
      </c>
      <c r="G938" s="2">
        <v>29711</v>
      </c>
    </row>
    <row r="939" spans="1:10" ht="11" customHeight="1" x14ac:dyDescent="0.35">
      <c r="A939" s="1">
        <v>934</v>
      </c>
      <c r="D939" s="1" t="s">
        <v>5</v>
      </c>
      <c r="E939" s="1" t="s">
        <v>15</v>
      </c>
      <c r="F939" s="2">
        <v>2371</v>
      </c>
      <c r="G939" s="2">
        <v>4342</v>
      </c>
      <c r="H939" s="7">
        <f>F939/F941*100</f>
        <v>7.2785878741366075</v>
      </c>
      <c r="I939" s="7">
        <f>G939/G941*100</f>
        <v>11.852701116479675</v>
      </c>
      <c r="J939" s="7"/>
    </row>
    <row r="940" spans="1:10" ht="11" customHeight="1" x14ac:dyDescent="0.45">
      <c r="A940" s="1">
        <v>935</v>
      </c>
      <c r="E940" s="1" t="s">
        <v>16</v>
      </c>
      <c r="F940" s="2">
        <v>30205</v>
      </c>
      <c r="G940" s="2">
        <v>32286</v>
      </c>
    </row>
    <row r="941" spans="1:10" ht="11" customHeight="1" x14ac:dyDescent="0.45">
      <c r="A941" s="1">
        <v>936</v>
      </c>
      <c r="E941" s="1" t="s">
        <v>5</v>
      </c>
      <c r="F941" s="2">
        <v>32575</v>
      </c>
      <c r="G941" s="2">
        <v>36633</v>
      </c>
    </row>
    <row r="942" spans="1:10" ht="11" customHeight="1" x14ac:dyDescent="0.35">
      <c r="A942" s="1">
        <v>937</v>
      </c>
      <c r="C942" s="1" t="s">
        <v>5</v>
      </c>
      <c r="D942" s="1" t="s">
        <v>14</v>
      </c>
      <c r="E942" s="1" t="s">
        <v>15</v>
      </c>
      <c r="F942" s="2">
        <v>1171</v>
      </c>
      <c r="G942" s="2">
        <v>1736</v>
      </c>
      <c r="H942" s="7">
        <f>F942/F944*100</f>
        <v>21.625115420129269</v>
      </c>
      <c r="I942" s="7">
        <f>G942/G944*100</f>
        <v>19.86497310905138</v>
      </c>
      <c r="J942" s="7"/>
    </row>
    <row r="943" spans="1:10" ht="11" customHeight="1" x14ac:dyDescent="0.45">
      <c r="A943" s="1">
        <v>938</v>
      </c>
      <c r="E943" s="1" t="s">
        <v>16</v>
      </c>
      <c r="F943" s="2">
        <v>4245</v>
      </c>
      <c r="G943" s="2">
        <v>7001</v>
      </c>
    </row>
    <row r="944" spans="1:10" ht="11" customHeight="1" x14ac:dyDescent="0.45">
      <c r="A944" s="1">
        <v>939</v>
      </c>
      <c r="E944" s="1" t="s">
        <v>5</v>
      </c>
      <c r="F944" s="2">
        <v>5415</v>
      </c>
      <c r="G944" s="2">
        <v>8739</v>
      </c>
    </row>
    <row r="945" spans="1:10" ht="11" customHeight="1" x14ac:dyDescent="0.35">
      <c r="A945" s="1">
        <v>940</v>
      </c>
      <c r="D945" s="1" t="s">
        <v>17</v>
      </c>
      <c r="E945" s="1" t="s">
        <v>15</v>
      </c>
      <c r="F945" s="2">
        <v>1930</v>
      </c>
      <c r="G945" s="2">
        <v>3326</v>
      </c>
      <c r="H945" s="7">
        <f>F945/F947*100</f>
        <v>5.8943896405338547</v>
      </c>
      <c r="I945" s="7">
        <f>G945/G947*100</f>
        <v>10.35008557647425</v>
      </c>
      <c r="J945" s="7"/>
    </row>
    <row r="946" spans="1:10" ht="11" customHeight="1" x14ac:dyDescent="0.45">
      <c r="A946" s="1">
        <v>941</v>
      </c>
      <c r="E946" s="1" t="s">
        <v>16</v>
      </c>
      <c r="F946" s="2">
        <v>30806</v>
      </c>
      <c r="G946" s="2">
        <v>28805</v>
      </c>
    </row>
    <row r="947" spans="1:10" ht="11" customHeight="1" x14ac:dyDescent="0.45">
      <c r="A947" s="1">
        <v>942</v>
      </c>
      <c r="E947" s="1" t="s">
        <v>5</v>
      </c>
      <c r="F947" s="2">
        <v>32743</v>
      </c>
      <c r="G947" s="2">
        <v>32135</v>
      </c>
    </row>
    <row r="948" spans="1:10" ht="11" customHeight="1" x14ac:dyDescent="0.35">
      <c r="A948" s="1">
        <v>943</v>
      </c>
      <c r="D948" s="1" t="s">
        <v>5</v>
      </c>
      <c r="E948" s="1" t="s">
        <v>15</v>
      </c>
      <c r="F948" s="2">
        <v>3101</v>
      </c>
      <c r="G948" s="2">
        <v>5062</v>
      </c>
      <c r="H948" s="7">
        <f>F948/F950*100</f>
        <v>8.1267362021070273</v>
      </c>
      <c r="I948" s="7">
        <f>G948/G950*100</f>
        <v>12.384400841610804</v>
      </c>
      <c r="J948" s="7"/>
    </row>
    <row r="949" spans="1:10" ht="11" customHeight="1" x14ac:dyDescent="0.45">
      <c r="A949" s="1">
        <v>944</v>
      </c>
      <c r="E949" s="1" t="s">
        <v>16</v>
      </c>
      <c r="F949" s="2">
        <v>35060</v>
      </c>
      <c r="G949" s="2">
        <v>35813</v>
      </c>
    </row>
    <row r="950" spans="1:10" ht="11" customHeight="1" x14ac:dyDescent="0.45">
      <c r="A950" s="1">
        <v>945</v>
      </c>
      <c r="E950" s="1" t="s">
        <v>5</v>
      </c>
      <c r="F950" s="2">
        <v>38158</v>
      </c>
      <c r="G950" s="2">
        <v>40874</v>
      </c>
    </row>
    <row r="951" spans="1:10" ht="11" customHeight="1" x14ac:dyDescent="0.35">
      <c r="A951" s="1">
        <v>946</v>
      </c>
      <c r="B951" s="1" t="s">
        <v>52</v>
      </c>
      <c r="C951" s="1" t="s">
        <v>4</v>
      </c>
      <c r="D951" s="1" t="s">
        <v>14</v>
      </c>
      <c r="E951" s="1" t="s">
        <v>15</v>
      </c>
      <c r="F951" s="2">
        <v>469</v>
      </c>
      <c r="G951" s="2">
        <v>650</v>
      </c>
      <c r="H951" s="7">
        <f>F951/F953*100</f>
        <v>28.270042194092827</v>
      </c>
      <c r="I951" s="7">
        <f>G951/G953*100</f>
        <v>28.58399296394019</v>
      </c>
      <c r="J951" s="7"/>
    </row>
    <row r="952" spans="1:10" ht="11" customHeight="1" x14ac:dyDescent="0.45">
      <c r="A952" s="1">
        <v>947</v>
      </c>
      <c r="E952" s="1" t="s">
        <v>16</v>
      </c>
      <c r="F952" s="2">
        <v>1193</v>
      </c>
      <c r="G952" s="2">
        <v>1619</v>
      </c>
    </row>
    <row r="953" spans="1:10" ht="11" customHeight="1" x14ac:dyDescent="0.45">
      <c r="A953" s="1">
        <v>948</v>
      </c>
      <c r="E953" s="1" t="s">
        <v>5</v>
      </c>
      <c r="F953" s="2">
        <v>1659</v>
      </c>
      <c r="G953" s="2">
        <v>2274</v>
      </c>
    </row>
    <row r="954" spans="1:10" ht="11" customHeight="1" x14ac:dyDescent="0.35">
      <c r="A954" s="1">
        <v>949</v>
      </c>
      <c r="D954" s="1" t="s">
        <v>17</v>
      </c>
      <c r="E954" s="1" t="s">
        <v>15</v>
      </c>
      <c r="F954" s="2">
        <v>446</v>
      </c>
      <c r="G954" s="2">
        <v>417</v>
      </c>
      <c r="H954" s="7">
        <f>F954/F956*100</f>
        <v>8.2287822878228774</v>
      </c>
      <c r="I954" s="7">
        <f>G954/G956*100</f>
        <v>12.795335992635778</v>
      </c>
      <c r="J954" s="7"/>
    </row>
    <row r="955" spans="1:10" ht="11" customHeight="1" x14ac:dyDescent="0.45">
      <c r="A955" s="1">
        <v>950</v>
      </c>
      <c r="E955" s="1" t="s">
        <v>16</v>
      </c>
      <c r="F955" s="2">
        <v>4970</v>
      </c>
      <c r="G955" s="2">
        <v>2844</v>
      </c>
    </row>
    <row r="956" spans="1:10" ht="11" customHeight="1" x14ac:dyDescent="0.45">
      <c r="A956" s="1">
        <v>951</v>
      </c>
      <c r="E956" s="1" t="s">
        <v>5</v>
      </c>
      <c r="F956" s="2">
        <v>5420</v>
      </c>
      <c r="G956" s="2">
        <v>3259</v>
      </c>
    </row>
    <row r="957" spans="1:10" ht="11" customHeight="1" x14ac:dyDescent="0.35">
      <c r="A957" s="1">
        <v>952</v>
      </c>
      <c r="D957" s="1" t="s">
        <v>5</v>
      </c>
      <c r="E957" s="1" t="s">
        <v>15</v>
      </c>
      <c r="F957" s="2">
        <v>919</v>
      </c>
      <c r="G957" s="2">
        <v>1066</v>
      </c>
      <c r="H957" s="7">
        <f>F957/F959*100</f>
        <v>12.980225988700564</v>
      </c>
      <c r="I957" s="7">
        <f>G957/G959*100</f>
        <v>19.266220856678114</v>
      </c>
      <c r="J957" s="7"/>
    </row>
    <row r="958" spans="1:10" ht="11" customHeight="1" x14ac:dyDescent="0.45">
      <c r="A958" s="1">
        <v>953</v>
      </c>
      <c r="E958" s="1" t="s">
        <v>16</v>
      </c>
      <c r="F958" s="2">
        <v>6161</v>
      </c>
      <c r="G958" s="2">
        <v>4466</v>
      </c>
    </row>
    <row r="959" spans="1:10" ht="11" customHeight="1" x14ac:dyDescent="0.45">
      <c r="A959" s="1">
        <v>954</v>
      </c>
      <c r="E959" s="1" t="s">
        <v>5</v>
      </c>
      <c r="F959" s="2">
        <v>7080</v>
      </c>
      <c r="G959" s="2">
        <v>5533</v>
      </c>
    </row>
    <row r="960" spans="1:10" ht="11" customHeight="1" x14ac:dyDescent="0.35">
      <c r="A960" s="1">
        <v>955</v>
      </c>
      <c r="C960" s="1" t="s">
        <v>6</v>
      </c>
      <c r="D960" s="1" t="s">
        <v>14</v>
      </c>
      <c r="E960" s="1" t="s">
        <v>15</v>
      </c>
      <c r="F960" s="2">
        <v>758</v>
      </c>
      <c r="G960" s="2">
        <v>1322</v>
      </c>
      <c r="H960" s="7">
        <f>F960/F962*100</f>
        <v>19.616977225672876</v>
      </c>
      <c r="I960" s="7">
        <f>G960/G962*100</f>
        <v>17.582125282617369</v>
      </c>
      <c r="J960" s="7"/>
    </row>
    <row r="961" spans="1:10" ht="11" customHeight="1" x14ac:dyDescent="0.45">
      <c r="A961" s="1">
        <v>956</v>
      </c>
      <c r="E961" s="1" t="s">
        <v>16</v>
      </c>
      <c r="F961" s="2">
        <v>3100</v>
      </c>
      <c r="G961" s="2">
        <v>6197</v>
      </c>
    </row>
    <row r="962" spans="1:10" ht="11" customHeight="1" x14ac:dyDescent="0.45">
      <c r="A962" s="1">
        <v>957</v>
      </c>
      <c r="E962" s="1" t="s">
        <v>5</v>
      </c>
      <c r="F962" s="2">
        <v>3864</v>
      </c>
      <c r="G962" s="2">
        <v>7519</v>
      </c>
    </row>
    <row r="963" spans="1:10" ht="11" customHeight="1" x14ac:dyDescent="0.35">
      <c r="A963" s="1">
        <v>958</v>
      </c>
      <c r="D963" s="1" t="s">
        <v>17</v>
      </c>
      <c r="E963" s="1" t="s">
        <v>15</v>
      </c>
      <c r="F963" s="2">
        <v>1593</v>
      </c>
      <c r="G963" s="2">
        <v>3052</v>
      </c>
      <c r="H963" s="7">
        <f>F963/F965*100</f>
        <v>5.8108995403808272</v>
      </c>
      <c r="I963" s="7">
        <f>G963/G965*100</f>
        <v>10.927709549214079</v>
      </c>
      <c r="J963" s="7"/>
    </row>
    <row r="964" spans="1:10" ht="11" customHeight="1" x14ac:dyDescent="0.45">
      <c r="A964" s="1">
        <v>959</v>
      </c>
      <c r="E964" s="1" t="s">
        <v>16</v>
      </c>
      <c r="F964" s="2">
        <v>25818</v>
      </c>
      <c r="G964" s="2">
        <v>24871</v>
      </c>
    </row>
    <row r="965" spans="1:10" ht="11" customHeight="1" x14ac:dyDescent="0.45">
      <c r="A965" s="1">
        <v>960</v>
      </c>
      <c r="E965" s="1" t="s">
        <v>5</v>
      </c>
      <c r="F965" s="2">
        <v>27414</v>
      </c>
      <c r="G965" s="2">
        <v>27929</v>
      </c>
    </row>
    <row r="966" spans="1:10" ht="11" customHeight="1" x14ac:dyDescent="0.35">
      <c r="A966" s="1">
        <v>961</v>
      </c>
      <c r="D966" s="1" t="s">
        <v>5</v>
      </c>
      <c r="E966" s="1" t="s">
        <v>15</v>
      </c>
      <c r="F966" s="2">
        <v>2358</v>
      </c>
      <c r="G966" s="2">
        <v>4380</v>
      </c>
      <c r="H966" s="7">
        <f>F966/F968*100</f>
        <v>7.5398094263605557</v>
      </c>
      <c r="I966" s="7">
        <f>G966/G968*100</f>
        <v>12.357521724410338</v>
      </c>
      <c r="J966" s="7"/>
    </row>
    <row r="967" spans="1:10" ht="11" customHeight="1" x14ac:dyDescent="0.45">
      <c r="A967" s="1">
        <v>962</v>
      </c>
      <c r="E967" s="1" t="s">
        <v>16</v>
      </c>
      <c r="F967" s="2">
        <v>28919</v>
      </c>
      <c r="G967" s="2">
        <v>31068</v>
      </c>
    </row>
    <row r="968" spans="1:10" ht="11" customHeight="1" x14ac:dyDescent="0.45">
      <c r="A968" s="1">
        <v>963</v>
      </c>
      <c r="E968" s="1" t="s">
        <v>5</v>
      </c>
      <c r="F968" s="2">
        <v>31274</v>
      </c>
      <c r="G968" s="2">
        <v>35444</v>
      </c>
    </row>
    <row r="969" spans="1:10" ht="11" customHeight="1" x14ac:dyDescent="0.35">
      <c r="A969" s="1">
        <v>964</v>
      </c>
      <c r="C969" s="1" t="s">
        <v>5</v>
      </c>
      <c r="D969" s="1" t="s">
        <v>14</v>
      </c>
      <c r="E969" s="1" t="s">
        <v>15</v>
      </c>
      <c r="F969" s="2">
        <v>1233</v>
      </c>
      <c r="G969" s="2">
        <v>1970</v>
      </c>
      <c r="H969" s="7">
        <f>F969/F971*100</f>
        <v>22.332910704582503</v>
      </c>
      <c r="I969" s="7">
        <f>G969/G971*100</f>
        <v>20.130799100756182</v>
      </c>
      <c r="J969" s="7"/>
    </row>
    <row r="970" spans="1:10" ht="11" customHeight="1" x14ac:dyDescent="0.45">
      <c r="A970" s="1">
        <v>965</v>
      </c>
      <c r="E970" s="1" t="s">
        <v>16</v>
      </c>
      <c r="F970" s="2">
        <v>4290</v>
      </c>
      <c r="G970" s="2">
        <v>7815</v>
      </c>
    </row>
    <row r="971" spans="1:10" ht="11" customHeight="1" x14ac:dyDescent="0.45">
      <c r="A971" s="1">
        <v>966</v>
      </c>
      <c r="E971" s="1" t="s">
        <v>5</v>
      </c>
      <c r="F971" s="2">
        <v>5521</v>
      </c>
      <c r="G971" s="2">
        <v>9786</v>
      </c>
    </row>
    <row r="972" spans="1:10" ht="11" customHeight="1" x14ac:dyDescent="0.35">
      <c r="A972" s="1">
        <v>967</v>
      </c>
      <c r="D972" s="1" t="s">
        <v>17</v>
      </c>
      <c r="E972" s="1" t="s">
        <v>15</v>
      </c>
      <c r="F972" s="2">
        <v>2047</v>
      </c>
      <c r="G972" s="2">
        <v>3474</v>
      </c>
      <c r="H972" s="7">
        <f>F972/F974*100</f>
        <v>6.2340114508466318</v>
      </c>
      <c r="I972" s="7">
        <f>G972/G974*100</f>
        <v>11.138185315806348</v>
      </c>
      <c r="J972" s="7"/>
    </row>
    <row r="973" spans="1:10" ht="11" customHeight="1" x14ac:dyDescent="0.45">
      <c r="A973" s="1">
        <v>968</v>
      </c>
      <c r="E973" s="1" t="s">
        <v>16</v>
      </c>
      <c r="F973" s="2">
        <v>30793</v>
      </c>
      <c r="G973" s="2">
        <v>27720</v>
      </c>
    </row>
    <row r="974" spans="1:10" ht="11" customHeight="1" x14ac:dyDescent="0.45">
      <c r="A974" s="1">
        <v>969</v>
      </c>
      <c r="E974" s="1" t="s">
        <v>5</v>
      </c>
      <c r="F974" s="2">
        <v>32836</v>
      </c>
      <c r="G974" s="2">
        <v>31190</v>
      </c>
    </row>
    <row r="975" spans="1:10" ht="11" customHeight="1" x14ac:dyDescent="0.35">
      <c r="A975" s="1">
        <v>970</v>
      </c>
      <c r="D975" s="1" t="s">
        <v>5</v>
      </c>
      <c r="E975" s="1" t="s">
        <v>15</v>
      </c>
      <c r="F975" s="2">
        <v>3272</v>
      </c>
      <c r="G975" s="2">
        <v>5439</v>
      </c>
      <c r="H975" s="7">
        <f>F975/F977*100</f>
        <v>8.5301631993326037</v>
      </c>
      <c r="I975" s="7">
        <f>G975/G977*100</f>
        <v>13.272651846067498</v>
      </c>
      <c r="J975" s="7"/>
    </row>
    <row r="976" spans="1:10" ht="11" customHeight="1" x14ac:dyDescent="0.45">
      <c r="A976" s="1">
        <v>971</v>
      </c>
      <c r="E976" s="1" t="s">
        <v>16</v>
      </c>
      <c r="F976" s="2">
        <v>35086</v>
      </c>
      <c r="G976" s="2">
        <v>35533</v>
      </c>
    </row>
    <row r="977" spans="1:10" ht="11" customHeight="1" x14ac:dyDescent="0.45">
      <c r="A977" s="1">
        <v>972</v>
      </c>
      <c r="E977" s="1" t="s">
        <v>5</v>
      </c>
      <c r="F977" s="2">
        <v>38358</v>
      </c>
      <c r="G977" s="2">
        <v>40979</v>
      </c>
    </row>
    <row r="978" spans="1:10" ht="11" customHeight="1" x14ac:dyDescent="0.35">
      <c r="A978" s="1">
        <v>973</v>
      </c>
      <c r="B978" s="1" t="s">
        <v>53</v>
      </c>
      <c r="C978" s="1" t="s">
        <v>4</v>
      </c>
      <c r="D978" s="1" t="s">
        <v>14</v>
      </c>
      <c r="E978" s="1" t="s">
        <v>15</v>
      </c>
      <c r="F978" s="2">
        <v>665</v>
      </c>
      <c r="G978" s="2">
        <v>880</v>
      </c>
      <c r="H978" s="7">
        <f>F978/F980*100</f>
        <v>31.711969480209824</v>
      </c>
      <c r="I978" s="7">
        <f>G978/G980*100</f>
        <v>36.109971276159214</v>
      </c>
      <c r="J978" s="7"/>
    </row>
    <row r="979" spans="1:10" ht="11" customHeight="1" x14ac:dyDescent="0.45">
      <c r="A979" s="1">
        <v>974</v>
      </c>
      <c r="E979" s="1" t="s">
        <v>16</v>
      </c>
      <c r="F979" s="2">
        <v>1428</v>
      </c>
      <c r="G979" s="2">
        <v>1555</v>
      </c>
    </row>
    <row r="980" spans="1:10" ht="11" customHeight="1" x14ac:dyDescent="0.45">
      <c r="A980" s="1">
        <v>975</v>
      </c>
      <c r="E980" s="1" t="s">
        <v>5</v>
      </c>
      <c r="F980" s="2">
        <v>2097</v>
      </c>
      <c r="G980" s="2">
        <v>2437</v>
      </c>
    </row>
    <row r="981" spans="1:10" ht="11" customHeight="1" x14ac:dyDescent="0.35">
      <c r="A981" s="1">
        <v>976</v>
      </c>
      <c r="D981" s="1" t="s">
        <v>17</v>
      </c>
      <c r="E981" s="1" t="s">
        <v>15</v>
      </c>
      <c r="F981" s="2">
        <v>323</v>
      </c>
      <c r="G981" s="2">
        <v>418</v>
      </c>
      <c r="H981" s="7">
        <f>F981/F983*100</f>
        <v>9.0552284833193166</v>
      </c>
      <c r="I981" s="7">
        <f>G981/G983*100</f>
        <v>17.026476578411405</v>
      </c>
      <c r="J981" s="7"/>
    </row>
    <row r="982" spans="1:10" ht="11" customHeight="1" x14ac:dyDescent="0.45">
      <c r="A982" s="1">
        <v>977</v>
      </c>
      <c r="E982" s="1" t="s">
        <v>16</v>
      </c>
      <c r="F982" s="2">
        <v>3244</v>
      </c>
      <c r="G982" s="2">
        <v>2040</v>
      </c>
    </row>
    <row r="983" spans="1:10" ht="11" customHeight="1" x14ac:dyDescent="0.45">
      <c r="A983" s="1">
        <v>978</v>
      </c>
      <c r="E983" s="1" t="s">
        <v>5</v>
      </c>
      <c r="F983" s="2">
        <v>3567</v>
      </c>
      <c r="G983" s="2">
        <v>2455</v>
      </c>
    </row>
    <row r="984" spans="1:10" ht="11" customHeight="1" x14ac:dyDescent="0.35">
      <c r="A984" s="1">
        <v>979</v>
      </c>
      <c r="D984" s="1" t="s">
        <v>5</v>
      </c>
      <c r="E984" s="1" t="s">
        <v>15</v>
      </c>
      <c r="F984" s="2">
        <v>987</v>
      </c>
      <c r="G984" s="2">
        <v>1302</v>
      </c>
      <c r="H984" s="7">
        <f>F984/F986*100</f>
        <v>17.416622551614612</v>
      </c>
      <c r="I984" s="7">
        <f>G984/G986*100</f>
        <v>26.614881439084222</v>
      </c>
      <c r="J984" s="7"/>
    </row>
    <row r="985" spans="1:10" ht="11" customHeight="1" x14ac:dyDescent="0.45">
      <c r="A985" s="1">
        <v>980</v>
      </c>
      <c r="E985" s="1" t="s">
        <v>16</v>
      </c>
      <c r="F985" s="2">
        <v>4678</v>
      </c>
      <c r="G985" s="2">
        <v>3593</v>
      </c>
    </row>
    <row r="986" spans="1:10" ht="11" customHeight="1" x14ac:dyDescent="0.45">
      <c r="A986" s="1">
        <v>981</v>
      </c>
      <c r="E986" s="1" t="s">
        <v>5</v>
      </c>
      <c r="F986" s="2">
        <v>5667</v>
      </c>
      <c r="G986" s="2">
        <v>4892</v>
      </c>
    </row>
    <row r="987" spans="1:10" ht="11" customHeight="1" x14ac:dyDescent="0.35">
      <c r="A987" s="1">
        <v>982</v>
      </c>
      <c r="C987" s="1" t="s">
        <v>6</v>
      </c>
      <c r="D987" s="1" t="s">
        <v>14</v>
      </c>
      <c r="E987" s="1" t="s">
        <v>15</v>
      </c>
      <c r="F987" s="2">
        <v>531</v>
      </c>
      <c r="G987" s="2">
        <v>957</v>
      </c>
      <c r="H987" s="7">
        <f>F987/F989*100</f>
        <v>26.222222222222225</v>
      </c>
      <c r="I987" s="7">
        <f>G987/G989*100</f>
        <v>30.009407337723427</v>
      </c>
      <c r="J987" s="7"/>
    </row>
    <row r="988" spans="1:10" ht="11" customHeight="1" x14ac:dyDescent="0.45">
      <c r="A988" s="1">
        <v>983</v>
      </c>
      <c r="E988" s="1" t="s">
        <v>16</v>
      </c>
      <c r="F988" s="2">
        <v>1489</v>
      </c>
      <c r="G988" s="2">
        <v>2235</v>
      </c>
    </row>
    <row r="989" spans="1:10" ht="11" customHeight="1" x14ac:dyDescent="0.45">
      <c r="A989" s="1">
        <v>984</v>
      </c>
      <c r="E989" s="1" t="s">
        <v>5</v>
      </c>
      <c r="F989" s="2">
        <v>2025</v>
      </c>
      <c r="G989" s="2">
        <v>3189</v>
      </c>
    </row>
    <row r="990" spans="1:10" ht="11" customHeight="1" x14ac:dyDescent="0.35">
      <c r="A990" s="1">
        <v>985</v>
      </c>
      <c r="D990" s="1" t="s">
        <v>17</v>
      </c>
      <c r="E990" s="1" t="s">
        <v>15</v>
      </c>
      <c r="F990" s="2">
        <v>733</v>
      </c>
      <c r="G990" s="2">
        <v>1477</v>
      </c>
      <c r="H990" s="7">
        <f>F990/F992*100</f>
        <v>8.4136822773186406</v>
      </c>
      <c r="I990" s="7">
        <f>G990/G992*100</f>
        <v>15.142505638712322</v>
      </c>
      <c r="J990" s="7"/>
    </row>
    <row r="991" spans="1:10" ht="11" customHeight="1" x14ac:dyDescent="0.45">
      <c r="A991" s="1">
        <v>986</v>
      </c>
      <c r="E991" s="1" t="s">
        <v>16</v>
      </c>
      <c r="F991" s="2">
        <v>7980</v>
      </c>
      <c r="G991" s="2">
        <v>8272</v>
      </c>
    </row>
    <row r="992" spans="1:10" ht="11" customHeight="1" x14ac:dyDescent="0.45">
      <c r="A992" s="1">
        <v>987</v>
      </c>
      <c r="E992" s="1" t="s">
        <v>5</v>
      </c>
      <c r="F992" s="2">
        <v>8712</v>
      </c>
      <c r="G992" s="2">
        <v>9754</v>
      </c>
    </row>
    <row r="993" spans="1:10" ht="11" customHeight="1" x14ac:dyDescent="0.35">
      <c r="A993" s="1">
        <v>988</v>
      </c>
      <c r="D993" s="1" t="s">
        <v>5</v>
      </c>
      <c r="E993" s="1" t="s">
        <v>15</v>
      </c>
      <c r="F993" s="2">
        <v>1269</v>
      </c>
      <c r="G993" s="2">
        <v>2442</v>
      </c>
      <c r="H993" s="7">
        <f>F993/F995*100</f>
        <v>11.817843173775378</v>
      </c>
      <c r="I993" s="7">
        <f>G993/G995*100</f>
        <v>18.864426419466977</v>
      </c>
      <c r="J993" s="7"/>
    </row>
    <row r="994" spans="1:10" ht="11" customHeight="1" x14ac:dyDescent="0.45">
      <c r="A994" s="1">
        <v>989</v>
      </c>
      <c r="E994" s="1" t="s">
        <v>16</v>
      </c>
      <c r="F994" s="2">
        <v>9473</v>
      </c>
      <c r="G994" s="2">
        <v>10508</v>
      </c>
    </row>
    <row r="995" spans="1:10" ht="11" customHeight="1" x14ac:dyDescent="0.45">
      <c r="A995" s="1">
        <v>990</v>
      </c>
      <c r="E995" s="1" t="s">
        <v>5</v>
      </c>
      <c r="F995" s="2">
        <v>10738</v>
      </c>
      <c r="G995" s="2">
        <v>12945</v>
      </c>
    </row>
    <row r="996" spans="1:10" ht="11" customHeight="1" x14ac:dyDescent="0.35">
      <c r="A996" s="1">
        <v>991</v>
      </c>
      <c r="C996" s="1" t="s">
        <v>5</v>
      </c>
      <c r="D996" s="1" t="s">
        <v>14</v>
      </c>
      <c r="E996" s="1" t="s">
        <v>15</v>
      </c>
      <c r="F996" s="2">
        <v>1199</v>
      </c>
      <c r="G996" s="2">
        <v>1836</v>
      </c>
      <c r="H996" s="7">
        <f>F996/F998*100</f>
        <v>29.073714839961202</v>
      </c>
      <c r="I996" s="7">
        <f>G996/G998*100</f>
        <v>32.634198364735155</v>
      </c>
      <c r="J996" s="7"/>
    </row>
    <row r="997" spans="1:10" ht="11" customHeight="1" x14ac:dyDescent="0.45">
      <c r="A997" s="1">
        <v>992</v>
      </c>
      <c r="E997" s="1" t="s">
        <v>16</v>
      </c>
      <c r="F997" s="2">
        <v>2922</v>
      </c>
      <c r="G997" s="2">
        <v>3786</v>
      </c>
    </row>
    <row r="998" spans="1:10" ht="11" customHeight="1" x14ac:dyDescent="0.45">
      <c r="A998" s="1">
        <v>993</v>
      </c>
      <c r="E998" s="1" t="s">
        <v>5</v>
      </c>
      <c r="F998" s="2">
        <v>4124</v>
      </c>
      <c r="G998" s="2">
        <v>5626</v>
      </c>
    </row>
    <row r="999" spans="1:10" ht="11" customHeight="1" x14ac:dyDescent="0.35">
      <c r="A999" s="1">
        <v>994</v>
      </c>
      <c r="D999" s="1" t="s">
        <v>17</v>
      </c>
      <c r="E999" s="1" t="s">
        <v>15</v>
      </c>
      <c r="F999" s="2">
        <v>1057</v>
      </c>
      <c r="G999" s="2">
        <v>1900</v>
      </c>
      <c r="H999" s="7">
        <f>F999/F1001*100</f>
        <v>8.6032882956210326</v>
      </c>
      <c r="I999" s="7">
        <f>G999/G1001*100</f>
        <v>15.561015561015562</v>
      </c>
      <c r="J999" s="7"/>
    </row>
    <row r="1000" spans="1:10" ht="11" customHeight="1" x14ac:dyDescent="0.45">
      <c r="A1000" s="1">
        <v>995</v>
      </c>
      <c r="E1000" s="1" t="s">
        <v>16</v>
      </c>
      <c r="F1000" s="2">
        <v>11225</v>
      </c>
      <c r="G1000" s="2">
        <v>10311</v>
      </c>
    </row>
    <row r="1001" spans="1:10" ht="11" customHeight="1" x14ac:dyDescent="0.45">
      <c r="A1001" s="1">
        <v>996</v>
      </c>
      <c r="E1001" s="1" t="s">
        <v>5</v>
      </c>
      <c r="F1001" s="2">
        <v>12286</v>
      </c>
      <c r="G1001" s="2">
        <v>12210</v>
      </c>
    </row>
    <row r="1002" spans="1:10" ht="11" customHeight="1" x14ac:dyDescent="0.35">
      <c r="A1002" s="1">
        <v>997</v>
      </c>
      <c r="D1002" s="1" t="s">
        <v>5</v>
      </c>
      <c r="E1002" s="1" t="s">
        <v>15</v>
      </c>
      <c r="F1002" s="2">
        <v>2259</v>
      </c>
      <c r="G1002" s="2">
        <v>3737</v>
      </c>
      <c r="H1002" s="7">
        <f>F1002/F1004*100</f>
        <v>13.768513439385627</v>
      </c>
      <c r="I1002" s="7">
        <f>G1002/G1004*100</f>
        <v>20.95318194561256</v>
      </c>
      <c r="J1002" s="7"/>
    </row>
    <row r="1003" spans="1:10" ht="11" customHeight="1" x14ac:dyDescent="0.45">
      <c r="A1003" s="1">
        <v>998</v>
      </c>
      <c r="E1003" s="1" t="s">
        <v>16</v>
      </c>
      <c r="F1003" s="2">
        <v>14146</v>
      </c>
      <c r="G1003" s="2">
        <v>14100</v>
      </c>
    </row>
    <row r="1004" spans="1:10" ht="11" customHeight="1" x14ac:dyDescent="0.45">
      <c r="A1004" s="1">
        <v>999</v>
      </c>
      <c r="E1004" s="1" t="s">
        <v>5</v>
      </c>
      <c r="F1004" s="2">
        <v>16407</v>
      </c>
      <c r="G1004" s="2">
        <v>17835</v>
      </c>
    </row>
    <row r="1005" spans="1:10" ht="11" customHeight="1" x14ac:dyDescent="0.35">
      <c r="A1005" s="1">
        <v>1000</v>
      </c>
      <c r="B1005" s="1" t="s">
        <v>54</v>
      </c>
      <c r="C1005" s="1" t="s">
        <v>4</v>
      </c>
      <c r="D1005" s="1" t="s">
        <v>14</v>
      </c>
      <c r="E1005" s="1" t="s">
        <v>15</v>
      </c>
      <c r="F1005" s="2">
        <v>90</v>
      </c>
      <c r="G1005" s="2">
        <v>72</v>
      </c>
      <c r="H1005" s="7">
        <f>F1005/F1007*100</f>
        <v>35.15625</v>
      </c>
      <c r="I1005" s="7">
        <f>G1005/G1007*100</f>
        <v>33.802816901408448</v>
      </c>
      <c r="J1005" s="7"/>
    </row>
    <row r="1006" spans="1:10" ht="11" customHeight="1" x14ac:dyDescent="0.45">
      <c r="A1006" s="1">
        <v>1001</v>
      </c>
      <c r="E1006" s="1" t="s">
        <v>16</v>
      </c>
      <c r="F1006" s="2">
        <v>167</v>
      </c>
      <c r="G1006" s="2">
        <v>139</v>
      </c>
    </row>
    <row r="1007" spans="1:10" ht="11" customHeight="1" x14ac:dyDescent="0.45">
      <c r="A1007" s="1">
        <v>1002</v>
      </c>
      <c r="E1007" s="1" t="s">
        <v>5</v>
      </c>
      <c r="F1007" s="2">
        <v>256</v>
      </c>
      <c r="G1007" s="2">
        <v>213</v>
      </c>
    </row>
    <row r="1008" spans="1:10" ht="11" customHeight="1" x14ac:dyDescent="0.35">
      <c r="A1008" s="1">
        <v>1003</v>
      </c>
      <c r="D1008" s="1" t="s">
        <v>17</v>
      </c>
      <c r="E1008" s="1" t="s">
        <v>15</v>
      </c>
      <c r="F1008" s="2">
        <v>36</v>
      </c>
      <c r="G1008" s="2">
        <v>38</v>
      </c>
      <c r="H1008" s="7">
        <f>F1008/F1010*100</f>
        <v>8.4905660377358494</v>
      </c>
      <c r="I1008" s="7">
        <f>G1008/G1010*100</f>
        <v>17.924528301886792</v>
      </c>
      <c r="J1008" s="7"/>
    </row>
    <row r="1009" spans="1:10" ht="11" customHeight="1" x14ac:dyDescent="0.45">
      <c r="A1009" s="1">
        <v>1004</v>
      </c>
      <c r="E1009" s="1" t="s">
        <v>16</v>
      </c>
      <c r="F1009" s="2">
        <v>389</v>
      </c>
      <c r="G1009" s="2">
        <v>171</v>
      </c>
    </row>
    <row r="1010" spans="1:10" ht="11" customHeight="1" x14ac:dyDescent="0.45">
      <c r="A1010" s="1">
        <v>1005</v>
      </c>
      <c r="E1010" s="1" t="s">
        <v>5</v>
      </c>
      <c r="F1010" s="2">
        <v>424</v>
      </c>
      <c r="G1010" s="2">
        <v>212</v>
      </c>
    </row>
    <row r="1011" spans="1:10" ht="11" customHeight="1" x14ac:dyDescent="0.35">
      <c r="A1011" s="1">
        <v>1006</v>
      </c>
      <c r="D1011" s="1" t="s">
        <v>5</v>
      </c>
      <c r="E1011" s="1" t="s">
        <v>15</v>
      </c>
      <c r="F1011" s="2">
        <v>120</v>
      </c>
      <c r="G1011" s="2">
        <v>111</v>
      </c>
      <c r="H1011" s="7">
        <f>F1011/F1013*100</f>
        <v>17.725258493353028</v>
      </c>
      <c r="I1011" s="7">
        <f>G1011/G1013*100</f>
        <v>26.491646778042959</v>
      </c>
      <c r="J1011" s="7"/>
    </row>
    <row r="1012" spans="1:10" ht="11" customHeight="1" x14ac:dyDescent="0.45">
      <c r="A1012" s="1">
        <v>1007</v>
      </c>
      <c r="E1012" s="1" t="s">
        <v>16</v>
      </c>
      <c r="F1012" s="2">
        <v>556</v>
      </c>
      <c r="G1012" s="2">
        <v>315</v>
      </c>
    </row>
    <row r="1013" spans="1:10" ht="11" customHeight="1" x14ac:dyDescent="0.45">
      <c r="A1013" s="1">
        <v>1008</v>
      </c>
      <c r="E1013" s="1" t="s">
        <v>5</v>
      </c>
      <c r="F1013" s="2">
        <v>677</v>
      </c>
      <c r="G1013" s="2">
        <v>419</v>
      </c>
    </row>
    <row r="1014" spans="1:10" ht="11" customHeight="1" x14ac:dyDescent="0.35">
      <c r="A1014" s="1">
        <v>1009</v>
      </c>
      <c r="C1014" s="1" t="s">
        <v>6</v>
      </c>
      <c r="D1014" s="1" t="s">
        <v>14</v>
      </c>
      <c r="E1014" s="1" t="s">
        <v>15</v>
      </c>
      <c r="F1014" s="2">
        <v>46</v>
      </c>
      <c r="G1014" s="2">
        <v>80</v>
      </c>
      <c r="H1014" s="7">
        <f>F1014/F1016*100</f>
        <v>28.39506172839506</v>
      </c>
      <c r="I1014" s="7">
        <f>G1014/G1016*100</f>
        <v>28.07017543859649</v>
      </c>
      <c r="J1014" s="7"/>
    </row>
    <row r="1015" spans="1:10" ht="11" customHeight="1" x14ac:dyDescent="0.45">
      <c r="A1015" s="1">
        <v>1010</v>
      </c>
      <c r="E1015" s="1" t="s">
        <v>16</v>
      </c>
      <c r="F1015" s="2">
        <v>119</v>
      </c>
      <c r="G1015" s="2">
        <v>199</v>
      </c>
    </row>
    <row r="1016" spans="1:10" ht="11" customHeight="1" x14ac:dyDescent="0.45">
      <c r="A1016" s="1">
        <v>1011</v>
      </c>
      <c r="E1016" s="1" t="s">
        <v>5</v>
      </c>
      <c r="F1016" s="2">
        <v>162</v>
      </c>
      <c r="G1016" s="2">
        <v>285</v>
      </c>
    </row>
    <row r="1017" spans="1:10" ht="11" customHeight="1" x14ac:dyDescent="0.35">
      <c r="A1017" s="1">
        <v>1012</v>
      </c>
      <c r="D1017" s="1" t="s">
        <v>17</v>
      </c>
      <c r="E1017" s="1" t="s">
        <v>15</v>
      </c>
      <c r="F1017" s="2">
        <v>64</v>
      </c>
      <c r="G1017" s="2">
        <v>111</v>
      </c>
      <c r="H1017" s="7">
        <f>F1017/F1019*100</f>
        <v>8.695652173913043</v>
      </c>
      <c r="I1017" s="7">
        <f>G1017/G1019*100</f>
        <v>12.922002328288706</v>
      </c>
      <c r="J1017" s="7"/>
    </row>
    <row r="1018" spans="1:10" ht="11" customHeight="1" x14ac:dyDescent="0.45">
      <c r="A1018" s="1">
        <v>1013</v>
      </c>
      <c r="E1018" s="1" t="s">
        <v>16</v>
      </c>
      <c r="F1018" s="2">
        <v>670</v>
      </c>
      <c r="G1018" s="2">
        <v>748</v>
      </c>
    </row>
    <row r="1019" spans="1:10" ht="11" customHeight="1" x14ac:dyDescent="0.45">
      <c r="A1019" s="1">
        <v>1014</v>
      </c>
      <c r="E1019" s="1" t="s">
        <v>5</v>
      </c>
      <c r="F1019" s="2">
        <v>736</v>
      </c>
      <c r="G1019" s="2">
        <v>859</v>
      </c>
    </row>
    <row r="1020" spans="1:10" ht="11" customHeight="1" x14ac:dyDescent="0.35">
      <c r="A1020" s="1">
        <v>1015</v>
      </c>
      <c r="D1020" s="1" t="s">
        <v>5</v>
      </c>
      <c r="E1020" s="1" t="s">
        <v>15</v>
      </c>
      <c r="F1020" s="2">
        <v>111</v>
      </c>
      <c r="G1020" s="2">
        <v>190</v>
      </c>
      <c r="H1020" s="7">
        <f>F1020/F1022*100</f>
        <v>12.416107382550337</v>
      </c>
      <c r="I1020" s="7">
        <f>G1020/G1022*100</f>
        <v>16.579406631762652</v>
      </c>
      <c r="J1020" s="7"/>
    </row>
    <row r="1021" spans="1:10" ht="11" customHeight="1" x14ac:dyDescent="0.45">
      <c r="A1021" s="1">
        <v>1016</v>
      </c>
      <c r="E1021" s="1" t="s">
        <v>16</v>
      </c>
      <c r="F1021" s="2">
        <v>792</v>
      </c>
      <c r="G1021" s="2">
        <v>955</v>
      </c>
    </row>
    <row r="1022" spans="1:10" ht="11" customHeight="1" x14ac:dyDescent="0.45">
      <c r="A1022" s="1">
        <v>1017</v>
      </c>
      <c r="E1022" s="1" t="s">
        <v>5</v>
      </c>
      <c r="F1022" s="2">
        <v>894</v>
      </c>
      <c r="G1022" s="2">
        <v>1146</v>
      </c>
    </row>
    <row r="1023" spans="1:10" ht="11" customHeight="1" x14ac:dyDescent="0.35">
      <c r="A1023" s="1">
        <v>1018</v>
      </c>
      <c r="C1023" s="1" t="s">
        <v>5</v>
      </c>
      <c r="D1023" s="1" t="s">
        <v>14</v>
      </c>
      <c r="E1023" s="1" t="s">
        <v>15</v>
      </c>
      <c r="F1023" s="2">
        <v>129</v>
      </c>
      <c r="G1023" s="2">
        <v>153</v>
      </c>
      <c r="H1023" s="7">
        <f>F1023/F1025*100</f>
        <v>30.861244019138756</v>
      </c>
      <c r="I1023" s="7">
        <f>G1023/G1025*100</f>
        <v>30.599999999999998</v>
      </c>
      <c r="J1023" s="7"/>
    </row>
    <row r="1024" spans="1:10" ht="11" customHeight="1" x14ac:dyDescent="0.45">
      <c r="A1024" s="1">
        <v>1019</v>
      </c>
      <c r="E1024" s="1" t="s">
        <v>16</v>
      </c>
      <c r="F1024" s="2">
        <v>284</v>
      </c>
      <c r="G1024" s="2">
        <v>346</v>
      </c>
    </row>
    <row r="1025" spans="1:10" ht="11" customHeight="1" x14ac:dyDescent="0.45">
      <c r="A1025" s="1">
        <v>1020</v>
      </c>
      <c r="E1025" s="1" t="s">
        <v>5</v>
      </c>
      <c r="F1025" s="2">
        <v>418</v>
      </c>
      <c r="G1025" s="2">
        <v>500</v>
      </c>
    </row>
    <row r="1026" spans="1:10" ht="11" customHeight="1" x14ac:dyDescent="0.35">
      <c r="A1026" s="1">
        <v>1021</v>
      </c>
      <c r="D1026" s="1" t="s">
        <v>17</v>
      </c>
      <c r="E1026" s="1" t="s">
        <v>15</v>
      </c>
      <c r="F1026" s="2">
        <v>99</v>
      </c>
      <c r="G1026" s="2">
        <v>148</v>
      </c>
      <c r="H1026" s="7">
        <f>F1026/F1028*100</f>
        <v>8.5566119273984445</v>
      </c>
      <c r="I1026" s="7">
        <f>G1026/G1028*100</f>
        <v>13.844714686623011</v>
      </c>
      <c r="J1026" s="7"/>
    </row>
    <row r="1027" spans="1:10" ht="11" customHeight="1" x14ac:dyDescent="0.45">
      <c r="A1027" s="1">
        <v>1022</v>
      </c>
      <c r="E1027" s="1" t="s">
        <v>16</v>
      </c>
      <c r="F1027" s="2">
        <v>1057</v>
      </c>
      <c r="G1027" s="2">
        <v>919</v>
      </c>
    </row>
    <row r="1028" spans="1:10" ht="11" customHeight="1" x14ac:dyDescent="0.45">
      <c r="A1028" s="1">
        <v>1023</v>
      </c>
      <c r="E1028" s="1" t="s">
        <v>5</v>
      </c>
      <c r="F1028" s="2">
        <v>1157</v>
      </c>
      <c r="G1028" s="2">
        <v>1069</v>
      </c>
    </row>
    <row r="1029" spans="1:10" ht="11" customHeight="1" x14ac:dyDescent="0.35">
      <c r="A1029" s="1">
        <v>1024</v>
      </c>
      <c r="D1029" s="1" t="s">
        <v>5</v>
      </c>
      <c r="E1029" s="1" t="s">
        <v>15</v>
      </c>
      <c r="F1029" s="2">
        <v>227</v>
      </c>
      <c r="G1029" s="2">
        <v>301</v>
      </c>
      <c r="H1029" s="7">
        <f>F1029/F1031*100</f>
        <v>14.431023521932612</v>
      </c>
      <c r="I1029" s="7">
        <f>G1029/G1031*100</f>
        <v>19.196428571428573</v>
      </c>
      <c r="J1029" s="7"/>
    </row>
    <row r="1030" spans="1:10" ht="11" customHeight="1" x14ac:dyDescent="0.45">
      <c r="A1030" s="1">
        <v>1025</v>
      </c>
      <c r="E1030" s="1" t="s">
        <v>16</v>
      </c>
      <c r="F1030" s="2">
        <v>1346</v>
      </c>
      <c r="G1030" s="2">
        <v>1265</v>
      </c>
    </row>
    <row r="1031" spans="1:10" ht="11" customHeight="1" x14ac:dyDescent="0.45">
      <c r="A1031" s="1">
        <v>1026</v>
      </c>
      <c r="E1031" s="1" t="s">
        <v>5</v>
      </c>
      <c r="F1031" s="2">
        <v>1573</v>
      </c>
      <c r="G1031" s="2">
        <v>1568</v>
      </c>
    </row>
    <row r="1032" spans="1:10" ht="11" customHeight="1" x14ac:dyDescent="0.35">
      <c r="A1032" s="1">
        <v>1027</v>
      </c>
      <c r="B1032" s="1" t="s">
        <v>55</v>
      </c>
      <c r="C1032" s="1" t="s">
        <v>4</v>
      </c>
      <c r="D1032" s="1" t="s">
        <v>14</v>
      </c>
      <c r="E1032" s="1" t="s">
        <v>15</v>
      </c>
      <c r="F1032" s="2">
        <v>152</v>
      </c>
      <c r="G1032" s="2">
        <v>150</v>
      </c>
      <c r="H1032" s="7">
        <f>F1032/F1034*100</f>
        <v>31.932773109243694</v>
      </c>
      <c r="I1032" s="7">
        <f>G1032/G1034*100</f>
        <v>25.862068965517242</v>
      </c>
      <c r="J1032" s="7"/>
    </row>
    <row r="1033" spans="1:10" ht="11" customHeight="1" x14ac:dyDescent="0.45">
      <c r="A1033" s="1">
        <v>1028</v>
      </c>
      <c r="E1033" s="1" t="s">
        <v>16</v>
      </c>
      <c r="F1033" s="2">
        <v>327</v>
      </c>
      <c r="G1033" s="2">
        <v>427</v>
      </c>
    </row>
    <row r="1034" spans="1:10" ht="11" customHeight="1" x14ac:dyDescent="0.45">
      <c r="A1034" s="1">
        <v>1029</v>
      </c>
      <c r="E1034" s="1" t="s">
        <v>5</v>
      </c>
      <c r="F1034" s="2">
        <v>476</v>
      </c>
      <c r="G1034" s="2">
        <v>580</v>
      </c>
    </row>
    <row r="1035" spans="1:10" ht="11" customHeight="1" x14ac:dyDescent="0.35">
      <c r="A1035" s="1">
        <v>1030</v>
      </c>
      <c r="D1035" s="1" t="s">
        <v>17</v>
      </c>
      <c r="E1035" s="1" t="s">
        <v>15</v>
      </c>
      <c r="F1035" s="2">
        <v>157</v>
      </c>
      <c r="G1035" s="2">
        <v>128</v>
      </c>
      <c r="H1035" s="7">
        <f>F1035/F1037*100</f>
        <v>7.5011944577161964</v>
      </c>
      <c r="I1035" s="7">
        <f>G1035/G1037*100</f>
        <v>13.958560523446021</v>
      </c>
      <c r="J1035" s="7"/>
    </row>
    <row r="1036" spans="1:10" ht="11" customHeight="1" x14ac:dyDescent="0.45">
      <c r="A1036" s="1">
        <v>1031</v>
      </c>
      <c r="E1036" s="1" t="s">
        <v>16</v>
      </c>
      <c r="F1036" s="2">
        <v>1936</v>
      </c>
      <c r="G1036" s="2">
        <v>790</v>
      </c>
    </row>
    <row r="1037" spans="1:10" ht="11" customHeight="1" x14ac:dyDescent="0.45">
      <c r="A1037" s="1">
        <v>1032</v>
      </c>
      <c r="E1037" s="1" t="s">
        <v>5</v>
      </c>
      <c r="F1037" s="2">
        <v>2093</v>
      </c>
      <c r="G1037" s="2">
        <v>917</v>
      </c>
    </row>
    <row r="1038" spans="1:10" ht="11" customHeight="1" x14ac:dyDescent="0.35">
      <c r="A1038" s="1">
        <v>1033</v>
      </c>
      <c r="D1038" s="1" t="s">
        <v>5</v>
      </c>
      <c r="E1038" s="1" t="s">
        <v>15</v>
      </c>
      <c r="F1038" s="2">
        <v>308</v>
      </c>
      <c r="G1038" s="2">
        <v>285</v>
      </c>
      <c r="H1038" s="7">
        <f>F1038/F1040*100</f>
        <v>11.975116640746501</v>
      </c>
      <c r="I1038" s="7">
        <f>G1038/G1040*100</f>
        <v>19.025367156208279</v>
      </c>
      <c r="J1038" s="7"/>
    </row>
    <row r="1039" spans="1:10" ht="11" customHeight="1" x14ac:dyDescent="0.45">
      <c r="A1039" s="1">
        <v>1034</v>
      </c>
      <c r="E1039" s="1" t="s">
        <v>16</v>
      </c>
      <c r="F1039" s="2">
        <v>2260</v>
      </c>
      <c r="G1039" s="2">
        <v>1218</v>
      </c>
    </row>
    <row r="1040" spans="1:10" ht="11" customHeight="1" x14ac:dyDescent="0.45">
      <c r="A1040" s="1">
        <v>1035</v>
      </c>
      <c r="E1040" s="1" t="s">
        <v>5</v>
      </c>
      <c r="F1040" s="2">
        <v>2572</v>
      </c>
      <c r="G1040" s="2">
        <v>1498</v>
      </c>
    </row>
    <row r="1041" spans="1:10" ht="11" customHeight="1" x14ac:dyDescent="0.35">
      <c r="A1041" s="1">
        <v>1036</v>
      </c>
      <c r="C1041" s="1" t="s">
        <v>6</v>
      </c>
      <c r="D1041" s="1" t="s">
        <v>14</v>
      </c>
      <c r="E1041" s="1" t="s">
        <v>15</v>
      </c>
      <c r="F1041" s="2">
        <v>201</v>
      </c>
      <c r="G1041" s="2">
        <v>460</v>
      </c>
      <c r="H1041" s="7">
        <f>F1041/F1043*100</f>
        <v>19.842053307008882</v>
      </c>
      <c r="I1041" s="7">
        <f>G1041/G1043*100</f>
        <v>22.020105313547152</v>
      </c>
      <c r="J1041" s="7"/>
    </row>
    <row r="1042" spans="1:10" ht="11" customHeight="1" x14ac:dyDescent="0.45">
      <c r="A1042" s="1">
        <v>1037</v>
      </c>
      <c r="E1042" s="1" t="s">
        <v>16</v>
      </c>
      <c r="F1042" s="2">
        <v>807</v>
      </c>
      <c r="G1042" s="2">
        <v>1630</v>
      </c>
    </row>
    <row r="1043" spans="1:10" ht="11" customHeight="1" x14ac:dyDescent="0.45">
      <c r="A1043" s="1">
        <v>1038</v>
      </c>
      <c r="E1043" s="1" t="s">
        <v>5</v>
      </c>
      <c r="F1043" s="2">
        <v>1013</v>
      </c>
      <c r="G1043" s="2">
        <v>2089</v>
      </c>
    </row>
    <row r="1044" spans="1:10" ht="11" customHeight="1" x14ac:dyDescent="0.35">
      <c r="A1044" s="1">
        <v>1039</v>
      </c>
      <c r="D1044" s="1" t="s">
        <v>17</v>
      </c>
      <c r="E1044" s="1" t="s">
        <v>15</v>
      </c>
      <c r="F1044" s="2">
        <v>634</v>
      </c>
      <c r="G1044" s="2">
        <v>1148</v>
      </c>
      <c r="H1044" s="7">
        <f>F1044/F1046*100</f>
        <v>8.0887981627966319</v>
      </c>
      <c r="I1044" s="7">
        <f>G1044/G1046*100</f>
        <v>13.035085727262405</v>
      </c>
      <c r="J1044" s="7"/>
    </row>
    <row r="1045" spans="1:10" ht="11" customHeight="1" x14ac:dyDescent="0.45">
      <c r="A1045" s="1">
        <v>1040</v>
      </c>
      <c r="E1045" s="1" t="s">
        <v>16</v>
      </c>
      <c r="F1045" s="2">
        <v>7203</v>
      </c>
      <c r="G1045" s="2">
        <v>7659</v>
      </c>
    </row>
    <row r="1046" spans="1:10" ht="11" customHeight="1" x14ac:dyDescent="0.45">
      <c r="A1046" s="1">
        <v>1041</v>
      </c>
      <c r="E1046" s="1" t="s">
        <v>5</v>
      </c>
      <c r="F1046" s="2">
        <v>7838</v>
      </c>
      <c r="G1046" s="2">
        <v>8807</v>
      </c>
    </row>
    <row r="1047" spans="1:10" ht="11" customHeight="1" x14ac:dyDescent="0.35">
      <c r="A1047" s="1">
        <v>1042</v>
      </c>
      <c r="D1047" s="1" t="s">
        <v>5</v>
      </c>
      <c r="E1047" s="1" t="s">
        <v>15</v>
      </c>
      <c r="F1047" s="2">
        <v>832</v>
      </c>
      <c r="G1047" s="2">
        <v>1609</v>
      </c>
      <c r="H1047" s="7">
        <f>F1047/F1049*100</f>
        <v>9.4011299435028235</v>
      </c>
      <c r="I1047" s="7">
        <f>G1047/G1049*100</f>
        <v>14.772309952258539</v>
      </c>
      <c r="J1047" s="7"/>
    </row>
    <row r="1048" spans="1:10" ht="11" customHeight="1" x14ac:dyDescent="0.45">
      <c r="A1048" s="1">
        <v>1043</v>
      </c>
      <c r="E1048" s="1" t="s">
        <v>16</v>
      </c>
      <c r="F1048" s="2">
        <v>8012</v>
      </c>
      <c r="G1048" s="2">
        <v>9285</v>
      </c>
    </row>
    <row r="1049" spans="1:10" ht="11" customHeight="1" x14ac:dyDescent="0.45">
      <c r="A1049" s="1">
        <v>1044</v>
      </c>
      <c r="E1049" s="1" t="s">
        <v>5</v>
      </c>
      <c r="F1049" s="2">
        <v>8850</v>
      </c>
      <c r="G1049" s="2">
        <v>10892</v>
      </c>
    </row>
    <row r="1050" spans="1:10" ht="11" customHeight="1" x14ac:dyDescent="0.35">
      <c r="A1050" s="1">
        <v>1045</v>
      </c>
      <c r="C1050" s="1" t="s">
        <v>5</v>
      </c>
      <c r="D1050" s="1" t="s">
        <v>14</v>
      </c>
      <c r="E1050" s="1" t="s">
        <v>15</v>
      </c>
      <c r="F1050" s="2">
        <v>353</v>
      </c>
      <c r="G1050" s="2">
        <v>616</v>
      </c>
      <c r="H1050" s="7">
        <f>F1050/F1052*100</f>
        <v>23.755047106325708</v>
      </c>
      <c r="I1050" s="7">
        <f>G1050/G1052*100</f>
        <v>23.028037383177573</v>
      </c>
      <c r="J1050" s="7"/>
    </row>
    <row r="1051" spans="1:10" ht="11" customHeight="1" x14ac:dyDescent="0.45">
      <c r="A1051" s="1">
        <v>1046</v>
      </c>
      <c r="E1051" s="1" t="s">
        <v>16</v>
      </c>
      <c r="F1051" s="2">
        <v>1139</v>
      </c>
      <c r="G1051" s="2">
        <v>2057</v>
      </c>
    </row>
    <row r="1052" spans="1:10" ht="11" customHeight="1" x14ac:dyDescent="0.45">
      <c r="A1052" s="1">
        <v>1047</v>
      </c>
      <c r="E1052" s="1" t="s">
        <v>5</v>
      </c>
      <c r="F1052" s="2">
        <v>1486</v>
      </c>
      <c r="G1052" s="2">
        <v>2675</v>
      </c>
    </row>
    <row r="1053" spans="1:10" ht="11" customHeight="1" x14ac:dyDescent="0.35">
      <c r="A1053" s="1">
        <v>1048</v>
      </c>
      <c r="D1053" s="1" t="s">
        <v>17</v>
      </c>
      <c r="E1053" s="1" t="s">
        <v>15</v>
      </c>
      <c r="F1053" s="2">
        <v>797</v>
      </c>
      <c r="G1053" s="2">
        <v>1273</v>
      </c>
      <c r="H1053" s="7">
        <f>F1053/F1055*100</f>
        <v>8.026183282980865</v>
      </c>
      <c r="I1053" s="7">
        <f>G1053/G1055*100</f>
        <v>13.089974293059125</v>
      </c>
      <c r="J1053" s="7"/>
    </row>
    <row r="1054" spans="1:10" ht="11" customHeight="1" x14ac:dyDescent="0.45">
      <c r="A1054" s="1">
        <v>1049</v>
      </c>
      <c r="E1054" s="1" t="s">
        <v>16</v>
      </c>
      <c r="F1054" s="2">
        <v>9137</v>
      </c>
      <c r="G1054" s="2">
        <v>8444</v>
      </c>
    </row>
    <row r="1055" spans="1:10" ht="11" customHeight="1" x14ac:dyDescent="0.45">
      <c r="A1055" s="1">
        <v>1050</v>
      </c>
      <c r="E1055" s="1" t="s">
        <v>5</v>
      </c>
      <c r="F1055" s="2">
        <v>9930</v>
      </c>
      <c r="G1055" s="2">
        <v>9725</v>
      </c>
    </row>
    <row r="1056" spans="1:10" ht="11" customHeight="1" x14ac:dyDescent="0.35">
      <c r="A1056" s="1">
        <v>1051</v>
      </c>
      <c r="D1056" s="1" t="s">
        <v>5</v>
      </c>
      <c r="E1056" s="1" t="s">
        <v>15</v>
      </c>
      <c r="F1056" s="2">
        <v>1146</v>
      </c>
      <c r="G1056" s="2">
        <v>1890</v>
      </c>
      <c r="H1056" s="7">
        <f>F1056/F1058*100</f>
        <v>10.032390790510373</v>
      </c>
      <c r="I1056" s="7">
        <f>G1056/G1058*100</f>
        <v>15.244394257138246</v>
      </c>
      <c r="J1056" s="7"/>
    </row>
    <row r="1057" spans="1:10" ht="11" customHeight="1" x14ac:dyDescent="0.45">
      <c r="A1057" s="1">
        <v>1052</v>
      </c>
      <c r="E1057" s="1" t="s">
        <v>16</v>
      </c>
      <c r="F1057" s="2">
        <v>10277</v>
      </c>
      <c r="G1057" s="2">
        <v>10504</v>
      </c>
    </row>
    <row r="1058" spans="1:10" ht="11" customHeight="1" x14ac:dyDescent="0.45">
      <c r="A1058" s="1">
        <v>1053</v>
      </c>
      <c r="E1058" s="1" t="s">
        <v>5</v>
      </c>
      <c r="F1058" s="2">
        <v>11423</v>
      </c>
      <c r="G1058" s="2">
        <v>12398</v>
      </c>
    </row>
    <row r="1059" spans="1:10" ht="11" customHeight="1" x14ac:dyDescent="0.35">
      <c r="A1059" s="1">
        <v>1054</v>
      </c>
      <c r="B1059" s="1" t="s">
        <v>56</v>
      </c>
      <c r="C1059" s="1" t="s">
        <v>4</v>
      </c>
      <c r="D1059" s="1" t="s">
        <v>14</v>
      </c>
      <c r="E1059" s="1" t="s">
        <v>15</v>
      </c>
      <c r="F1059" s="2">
        <v>151</v>
      </c>
      <c r="G1059" s="2">
        <v>187</v>
      </c>
      <c r="H1059" s="7">
        <f>F1059/F1061*100</f>
        <v>20.460704607046072</v>
      </c>
      <c r="I1059" s="7">
        <f>G1059/G1061*100</f>
        <v>15.887850467289718</v>
      </c>
      <c r="J1059" s="7"/>
    </row>
    <row r="1060" spans="1:10" ht="11" customHeight="1" x14ac:dyDescent="0.45">
      <c r="A1060" s="1">
        <v>1055</v>
      </c>
      <c r="E1060" s="1" t="s">
        <v>16</v>
      </c>
      <c r="F1060" s="2">
        <v>591</v>
      </c>
      <c r="G1060" s="2">
        <v>987</v>
      </c>
    </row>
    <row r="1061" spans="1:10" ht="11" customHeight="1" x14ac:dyDescent="0.45">
      <c r="A1061" s="1">
        <v>1056</v>
      </c>
      <c r="E1061" s="1" t="s">
        <v>5</v>
      </c>
      <c r="F1061" s="2">
        <v>738</v>
      </c>
      <c r="G1061" s="2">
        <v>1177</v>
      </c>
    </row>
    <row r="1062" spans="1:10" ht="11" customHeight="1" x14ac:dyDescent="0.35">
      <c r="A1062" s="1">
        <v>1057</v>
      </c>
      <c r="D1062" s="1" t="s">
        <v>17</v>
      </c>
      <c r="E1062" s="1" t="s">
        <v>15</v>
      </c>
      <c r="F1062" s="2">
        <v>103</v>
      </c>
      <c r="G1062" s="2">
        <v>99</v>
      </c>
      <c r="H1062" s="7">
        <f>F1062/F1064*100</f>
        <v>5.364583333333333</v>
      </c>
      <c r="I1062" s="7">
        <f>G1062/G1064*100</f>
        <v>8.3756345177664979</v>
      </c>
      <c r="J1062" s="7"/>
    </row>
    <row r="1063" spans="1:10" ht="11" customHeight="1" x14ac:dyDescent="0.45">
      <c r="A1063" s="1">
        <v>1058</v>
      </c>
      <c r="E1063" s="1" t="s">
        <v>16</v>
      </c>
      <c r="F1063" s="2">
        <v>1820</v>
      </c>
      <c r="G1063" s="2">
        <v>1086</v>
      </c>
    </row>
    <row r="1064" spans="1:10" ht="11" customHeight="1" x14ac:dyDescent="0.45">
      <c r="A1064" s="1">
        <v>1059</v>
      </c>
      <c r="E1064" s="1" t="s">
        <v>5</v>
      </c>
      <c r="F1064" s="2">
        <v>1920</v>
      </c>
      <c r="G1064" s="2">
        <v>1182</v>
      </c>
    </row>
    <row r="1065" spans="1:10" ht="11" customHeight="1" x14ac:dyDescent="0.35">
      <c r="A1065" s="1">
        <v>1060</v>
      </c>
      <c r="D1065" s="1" t="s">
        <v>5</v>
      </c>
      <c r="E1065" s="1" t="s">
        <v>15</v>
      </c>
      <c r="F1065" s="2">
        <v>254</v>
      </c>
      <c r="G1065" s="2">
        <v>284</v>
      </c>
      <c r="H1065" s="7">
        <f>F1065/F1067*100</f>
        <v>9.5381149079984979</v>
      </c>
      <c r="I1065" s="7">
        <f>G1065/G1067*100</f>
        <v>12.038999576091564</v>
      </c>
      <c r="J1065" s="7"/>
    </row>
    <row r="1066" spans="1:10" ht="11" customHeight="1" x14ac:dyDescent="0.45">
      <c r="A1066" s="1">
        <v>1061</v>
      </c>
      <c r="E1066" s="1" t="s">
        <v>16</v>
      </c>
      <c r="F1066" s="2">
        <v>2409</v>
      </c>
      <c r="G1066" s="2">
        <v>2071</v>
      </c>
    </row>
    <row r="1067" spans="1:10" ht="11" customHeight="1" x14ac:dyDescent="0.45">
      <c r="A1067" s="1">
        <v>1062</v>
      </c>
      <c r="E1067" s="1" t="s">
        <v>5</v>
      </c>
      <c r="F1067" s="2">
        <v>2663</v>
      </c>
      <c r="G1067" s="2">
        <v>2359</v>
      </c>
    </row>
    <row r="1068" spans="1:10" ht="11" customHeight="1" x14ac:dyDescent="0.35">
      <c r="A1068" s="1">
        <v>1063</v>
      </c>
      <c r="C1068" s="1" t="s">
        <v>6</v>
      </c>
      <c r="D1068" s="1" t="s">
        <v>14</v>
      </c>
      <c r="E1068" s="1" t="s">
        <v>15</v>
      </c>
      <c r="F1068" s="2">
        <v>496</v>
      </c>
      <c r="G1068" s="2">
        <v>700</v>
      </c>
      <c r="H1068" s="7">
        <f>F1068/F1070*100</f>
        <v>12.446675031367628</v>
      </c>
      <c r="I1068" s="7">
        <f>G1068/G1070*100</f>
        <v>9.6392178463233265</v>
      </c>
      <c r="J1068" s="7"/>
    </row>
    <row r="1069" spans="1:10" ht="11" customHeight="1" x14ac:dyDescent="0.45">
      <c r="A1069" s="1">
        <v>1064</v>
      </c>
      <c r="E1069" s="1" t="s">
        <v>16</v>
      </c>
      <c r="F1069" s="2">
        <v>3490</v>
      </c>
      <c r="G1069" s="2">
        <v>6556</v>
      </c>
    </row>
    <row r="1070" spans="1:10" ht="11" customHeight="1" x14ac:dyDescent="0.45">
      <c r="A1070" s="1">
        <v>1065</v>
      </c>
      <c r="E1070" s="1" t="s">
        <v>5</v>
      </c>
      <c r="F1070" s="2">
        <v>3985</v>
      </c>
      <c r="G1070" s="2">
        <v>7262</v>
      </c>
    </row>
    <row r="1071" spans="1:10" ht="11" customHeight="1" x14ac:dyDescent="0.35">
      <c r="A1071" s="1">
        <v>1066</v>
      </c>
      <c r="D1071" s="1" t="s">
        <v>17</v>
      </c>
      <c r="E1071" s="1" t="s">
        <v>15</v>
      </c>
      <c r="F1071" s="2">
        <v>834</v>
      </c>
      <c r="G1071" s="2">
        <v>1395</v>
      </c>
      <c r="H1071" s="7">
        <f>F1071/F1073*100</f>
        <v>3.91237040859408</v>
      </c>
      <c r="I1071" s="7">
        <f>G1071/G1073*100</f>
        <v>6.6948217113787969</v>
      </c>
      <c r="J1071" s="7"/>
    </row>
    <row r="1072" spans="1:10" ht="11" customHeight="1" x14ac:dyDescent="0.45">
      <c r="A1072" s="1">
        <v>1067</v>
      </c>
      <c r="E1072" s="1" t="s">
        <v>16</v>
      </c>
      <c r="F1072" s="2">
        <v>20483</v>
      </c>
      <c r="G1072" s="2">
        <v>19443</v>
      </c>
    </row>
    <row r="1073" spans="1:10" ht="11" customHeight="1" x14ac:dyDescent="0.45">
      <c r="A1073" s="1">
        <v>1068</v>
      </c>
      <c r="E1073" s="1" t="s">
        <v>5</v>
      </c>
      <c r="F1073" s="2">
        <v>21317</v>
      </c>
      <c r="G1073" s="2">
        <v>20837</v>
      </c>
    </row>
    <row r="1074" spans="1:10" ht="11" customHeight="1" x14ac:dyDescent="0.35">
      <c r="A1074" s="1">
        <v>1069</v>
      </c>
      <c r="D1074" s="1" t="s">
        <v>5</v>
      </c>
      <c r="E1074" s="1" t="s">
        <v>15</v>
      </c>
      <c r="F1074" s="2">
        <v>1334</v>
      </c>
      <c r="G1074" s="2">
        <v>2097</v>
      </c>
      <c r="H1074" s="7">
        <f>F1074/F1076*100</f>
        <v>5.2716854376605413</v>
      </c>
      <c r="I1074" s="7">
        <f>G1074/G1076*100</f>
        <v>7.4631646380525298</v>
      </c>
      <c r="J1074" s="7"/>
    </row>
    <row r="1075" spans="1:10" ht="11" customHeight="1" x14ac:dyDescent="0.45">
      <c r="A1075" s="1">
        <v>1070</v>
      </c>
      <c r="E1075" s="1" t="s">
        <v>16</v>
      </c>
      <c r="F1075" s="2">
        <v>23971</v>
      </c>
      <c r="G1075" s="2">
        <v>25997</v>
      </c>
    </row>
    <row r="1076" spans="1:10" ht="11" customHeight="1" x14ac:dyDescent="0.45">
      <c r="A1076" s="1">
        <v>1071</v>
      </c>
      <c r="E1076" s="1" t="s">
        <v>5</v>
      </c>
      <c r="F1076" s="2">
        <v>25305</v>
      </c>
      <c r="G1076" s="2">
        <v>28098</v>
      </c>
    </row>
    <row r="1077" spans="1:10" ht="11" customHeight="1" x14ac:dyDescent="0.35">
      <c r="A1077" s="1">
        <v>1072</v>
      </c>
      <c r="C1077" s="1" t="s">
        <v>5</v>
      </c>
      <c r="D1077" s="1" t="s">
        <v>14</v>
      </c>
      <c r="E1077" s="1" t="s">
        <v>15</v>
      </c>
      <c r="F1077" s="2">
        <v>648</v>
      </c>
      <c r="G1077" s="2">
        <v>892</v>
      </c>
      <c r="H1077" s="7">
        <f>F1077/F1079*100</f>
        <v>13.714285714285715</v>
      </c>
      <c r="I1077" s="7">
        <f>G1077/G1079*100</f>
        <v>10.572478369088538</v>
      </c>
      <c r="J1077" s="7"/>
    </row>
    <row r="1078" spans="1:10" ht="11" customHeight="1" x14ac:dyDescent="0.45">
      <c r="A1078" s="1">
        <v>1073</v>
      </c>
      <c r="E1078" s="1" t="s">
        <v>16</v>
      </c>
      <c r="F1078" s="2">
        <v>4083</v>
      </c>
      <c r="G1078" s="2">
        <v>7545</v>
      </c>
    </row>
    <row r="1079" spans="1:10" ht="11" customHeight="1" x14ac:dyDescent="0.45">
      <c r="A1079" s="1">
        <v>1074</v>
      </c>
      <c r="E1079" s="1" t="s">
        <v>5</v>
      </c>
      <c r="F1079" s="2">
        <v>4725</v>
      </c>
      <c r="G1079" s="2">
        <v>8437</v>
      </c>
    </row>
    <row r="1080" spans="1:10" ht="11" customHeight="1" x14ac:dyDescent="0.35">
      <c r="A1080" s="1">
        <v>1075</v>
      </c>
      <c r="D1080" s="1" t="s">
        <v>17</v>
      </c>
      <c r="E1080" s="1" t="s">
        <v>15</v>
      </c>
      <c r="F1080" s="2">
        <v>939</v>
      </c>
      <c r="G1080" s="2">
        <v>1492</v>
      </c>
      <c r="H1080" s="7">
        <f>F1080/F1082*100</f>
        <v>4.0413169786959333</v>
      </c>
      <c r="I1080" s="7">
        <f>G1080/G1082*100</f>
        <v>6.7756584922797458</v>
      </c>
      <c r="J1080" s="7"/>
    </row>
    <row r="1081" spans="1:10" ht="11" customHeight="1" x14ac:dyDescent="0.45">
      <c r="A1081" s="1">
        <v>1076</v>
      </c>
      <c r="E1081" s="1" t="s">
        <v>16</v>
      </c>
      <c r="F1081" s="2">
        <v>22299</v>
      </c>
      <c r="G1081" s="2">
        <v>20529</v>
      </c>
    </row>
    <row r="1082" spans="1:10" ht="11" customHeight="1" x14ac:dyDescent="0.45">
      <c r="A1082" s="1">
        <v>1077</v>
      </c>
      <c r="E1082" s="1" t="s">
        <v>5</v>
      </c>
      <c r="F1082" s="2">
        <v>23235</v>
      </c>
      <c r="G1082" s="2">
        <v>22020</v>
      </c>
    </row>
    <row r="1083" spans="1:10" ht="11" customHeight="1" x14ac:dyDescent="0.35">
      <c r="A1083" s="1">
        <v>1078</v>
      </c>
      <c r="D1083" s="1" t="s">
        <v>5</v>
      </c>
      <c r="E1083" s="1" t="s">
        <v>15</v>
      </c>
      <c r="F1083" s="2">
        <v>1583</v>
      </c>
      <c r="G1083" s="2">
        <v>2382</v>
      </c>
      <c r="H1083" s="7">
        <f>F1083/F1085*100</f>
        <v>5.6602424285765371</v>
      </c>
      <c r="I1083" s="7">
        <f>G1083/G1085*100</f>
        <v>7.8216326262559921</v>
      </c>
      <c r="J1083" s="7"/>
    </row>
    <row r="1084" spans="1:10" ht="11" customHeight="1" x14ac:dyDescent="0.45">
      <c r="A1084" s="1">
        <v>1079</v>
      </c>
      <c r="E1084" s="1" t="s">
        <v>16</v>
      </c>
      <c r="F1084" s="2">
        <v>26381</v>
      </c>
      <c r="G1084" s="2">
        <v>28070</v>
      </c>
    </row>
    <row r="1085" spans="1:10" ht="11" customHeight="1" x14ac:dyDescent="0.45">
      <c r="A1085" s="1">
        <v>1080</v>
      </c>
      <c r="E1085" s="1" t="s">
        <v>5</v>
      </c>
      <c r="F1085" s="2">
        <v>27967</v>
      </c>
      <c r="G1085" s="2">
        <v>30454</v>
      </c>
    </row>
    <row r="1086" spans="1:10" ht="11" customHeight="1" x14ac:dyDescent="0.35">
      <c r="A1086" s="1">
        <v>1081</v>
      </c>
      <c r="B1086" s="1" t="s">
        <v>57</v>
      </c>
      <c r="C1086" s="1" t="s">
        <v>4</v>
      </c>
      <c r="D1086" s="1" t="s">
        <v>14</v>
      </c>
      <c r="E1086" s="1" t="s">
        <v>15</v>
      </c>
      <c r="F1086" s="2">
        <v>42</v>
      </c>
      <c r="G1086" s="2">
        <v>33</v>
      </c>
      <c r="H1086" s="7">
        <f>F1086/F1088*100</f>
        <v>27.450980392156865</v>
      </c>
      <c r="I1086" s="7">
        <f>G1086/G1088*100</f>
        <v>25.581395348837212</v>
      </c>
      <c r="J1086" s="7"/>
    </row>
    <row r="1087" spans="1:10" ht="11" customHeight="1" x14ac:dyDescent="0.45">
      <c r="A1087" s="1">
        <v>1082</v>
      </c>
      <c r="E1087" s="1" t="s">
        <v>16</v>
      </c>
      <c r="F1087" s="2">
        <v>106</v>
      </c>
      <c r="G1087" s="2">
        <v>99</v>
      </c>
    </row>
    <row r="1088" spans="1:10" ht="11" customHeight="1" x14ac:dyDescent="0.45">
      <c r="A1088" s="1">
        <v>1083</v>
      </c>
      <c r="E1088" s="1" t="s">
        <v>5</v>
      </c>
      <c r="F1088" s="2">
        <v>153</v>
      </c>
      <c r="G1088" s="2">
        <v>129</v>
      </c>
    </row>
    <row r="1089" spans="1:10" ht="11" customHeight="1" x14ac:dyDescent="0.35">
      <c r="A1089" s="1">
        <v>1084</v>
      </c>
      <c r="D1089" s="1" t="s">
        <v>17</v>
      </c>
      <c r="E1089" s="1" t="s">
        <v>15</v>
      </c>
      <c r="F1089" s="2">
        <v>33</v>
      </c>
      <c r="G1089" s="2">
        <v>38</v>
      </c>
      <c r="H1089" s="7">
        <f>F1089/F1091*100</f>
        <v>6.8893528183716075</v>
      </c>
      <c r="I1089" s="7">
        <f>G1089/G1091*100</f>
        <v>15.139442231075698</v>
      </c>
      <c r="J1089" s="7"/>
    </row>
    <row r="1090" spans="1:10" ht="11" customHeight="1" x14ac:dyDescent="0.45">
      <c r="A1090" s="1">
        <v>1085</v>
      </c>
      <c r="E1090" s="1" t="s">
        <v>16</v>
      </c>
      <c r="F1090" s="2">
        <v>443</v>
      </c>
      <c r="G1090" s="2">
        <v>210</v>
      </c>
    </row>
    <row r="1091" spans="1:10" ht="11" customHeight="1" x14ac:dyDescent="0.45">
      <c r="A1091" s="1">
        <v>1086</v>
      </c>
      <c r="E1091" s="1" t="s">
        <v>5</v>
      </c>
      <c r="F1091" s="2">
        <v>479</v>
      </c>
      <c r="G1091" s="2">
        <v>251</v>
      </c>
    </row>
    <row r="1092" spans="1:10" ht="11" customHeight="1" x14ac:dyDescent="0.35">
      <c r="A1092" s="1">
        <v>1087</v>
      </c>
      <c r="D1092" s="1" t="s">
        <v>5</v>
      </c>
      <c r="E1092" s="1" t="s">
        <v>15</v>
      </c>
      <c r="F1092" s="2">
        <v>79</v>
      </c>
      <c r="G1092" s="2">
        <v>71</v>
      </c>
      <c r="H1092" s="7">
        <f>F1092/F1094*100</f>
        <v>12.579617834394904</v>
      </c>
      <c r="I1092" s="7">
        <f>G1092/G1094*100</f>
        <v>18.733509234828496</v>
      </c>
      <c r="J1092" s="7"/>
    </row>
    <row r="1093" spans="1:10" ht="11" customHeight="1" x14ac:dyDescent="0.45">
      <c r="A1093" s="1">
        <v>1088</v>
      </c>
      <c r="E1093" s="1" t="s">
        <v>16</v>
      </c>
      <c r="F1093" s="2">
        <v>552</v>
      </c>
      <c r="G1093" s="2">
        <v>313</v>
      </c>
    </row>
    <row r="1094" spans="1:10" ht="11" customHeight="1" x14ac:dyDescent="0.45">
      <c r="A1094" s="1">
        <v>1089</v>
      </c>
      <c r="E1094" s="1" t="s">
        <v>5</v>
      </c>
      <c r="F1094" s="2">
        <v>628</v>
      </c>
      <c r="G1094" s="2">
        <v>379</v>
      </c>
    </row>
    <row r="1095" spans="1:10" ht="11" customHeight="1" x14ac:dyDescent="0.35">
      <c r="A1095" s="1">
        <v>1090</v>
      </c>
      <c r="C1095" s="1" t="s">
        <v>6</v>
      </c>
      <c r="D1095" s="1" t="s">
        <v>14</v>
      </c>
      <c r="E1095" s="1" t="s">
        <v>15</v>
      </c>
      <c r="F1095" s="2">
        <v>48</v>
      </c>
      <c r="G1095" s="2">
        <v>64</v>
      </c>
      <c r="H1095" s="7">
        <f>F1095/F1097*100</f>
        <v>21.333333333333336</v>
      </c>
      <c r="I1095" s="7">
        <f>G1095/G1097*100</f>
        <v>19.1044776119403</v>
      </c>
      <c r="J1095" s="7"/>
    </row>
    <row r="1096" spans="1:10" ht="11" customHeight="1" x14ac:dyDescent="0.45">
      <c r="A1096" s="1">
        <v>1091</v>
      </c>
      <c r="E1096" s="1" t="s">
        <v>16</v>
      </c>
      <c r="F1096" s="2">
        <v>178</v>
      </c>
      <c r="G1096" s="2">
        <v>270</v>
      </c>
    </row>
    <row r="1097" spans="1:10" ht="11" customHeight="1" x14ac:dyDescent="0.45">
      <c r="A1097" s="1">
        <v>1092</v>
      </c>
      <c r="E1097" s="1" t="s">
        <v>5</v>
      </c>
      <c r="F1097" s="2">
        <v>225</v>
      </c>
      <c r="G1097" s="2">
        <v>335</v>
      </c>
    </row>
    <row r="1098" spans="1:10" ht="11" customHeight="1" x14ac:dyDescent="0.35">
      <c r="A1098" s="1">
        <v>1093</v>
      </c>
      <c r="D1098" s="1" t="s">
        <v>17</v>
      </c>
      <c r="E1098" s="1" t="s">
        <v>15</v>
      </c>
      <c r="F1098" s="2">
        <v>93</v>
      </c>
      <c r="G1098" s="2">
        <v>163</v>
      </c>
      <c r="H1098" s="7">
        <f>F1098/F1100*100</f>
        <v>7.5487012987012996</v>
      </c>
      <c r="I1098" s="7">
        <f>G1098/G1100*100</f>
        <v>10.646636185499673</v>
      </c>
      <c r="J1098" s="7"/>
    </row>
    <row r="1099" spans="1:10" ht="11" customHeight="1" x14ac:dyDescent="0.45">
      <c r="A1099" s="1">
        <v>1094</v>
      </c>
      <c r="E1099" s="1" t="s">
        <v>16</v>
      </c>
      <c r="F1099" s="2">
        <v>1140</v>
      </c>
      <c r="G1099" s="2">
        <v>1365</v>
      </c>
    </row>
    <row r="1100" spans="1:10" ht="11" customHeight="1" x14ac:dyDescent="0.45">
      <c r="A1100" s="1">
        <v>1095</v>
      </c>
      <c r="E1100" s="1" t="s">
        <v>5</v>
      </c>
      <c r="F1100" s="2">
        <v>1232</v>
      </c>
      <c r="G1100" s="2">
        <v>1531</v>
      </c>
    </row>
    <row r="1101" spans="1:10" ht="11" customHeight="1" x14ac:dyDescent="0.35">
      <c r="A1101" s="1">
        <v>1096</v>
      </c>
      <c r="D1101" s="1" t="s">
        <v>5</v>
      </c>
      <c r="E1101" s="1" t="s">
        <v>15</v>
      </c>
      <c r="F1101" s="2">
        <v>141</v>
      </c>
      <c r="G1101" s="2">
        <v>229</v>
      </c>
      <c r="H1101" s="7">
        <f>F1101/F1103*100</f>
        <v>9.7040605643496214</v>
      </c>
      <c r="I1101" s="7">
        <f>G1101/G1103*100</f>
        <v>12.265666845206214</v>
      </c>
      <c r="J1101" s="7"/>
    </row>
    <row r="1102" spans="1:10" ht="11" customHeight="1" x14ac:dyDescent="0.45">
      <c r="A1102" s="1">
        <v>1097</v>
      </c>
      <c r="E1102" s="1" t="s">
        <v>16</v>
      </c>
      <c r="F1102" s="2">
        <v>1312</v>
      </c>
      <c r="G1102" s="2">
        <v>1636</v>
      </c>
    </row>
    <row r="1103" spans="1:10" ht="11" customHeight="1" x14ac:dyDescent="0.45">
      <c r="A1103" s="1">
        <v>1098</v>
      </c>
      <c r="E1103" s="1" t="s">
        <v>5</v>
      </c>
      <c r="F1103" s="2">
        <v>1453</v>
      </c>
      <c r="G1103" s="2">
        <v>1867</v>
      </c>
    </row>
    <row r="1104" spans="1:10" ht="11" customHeight="1" x14ac:dyDescent="0.35">
      <c r="A1104" s="1">
        <v>1099</v>
      </c>
      <c r="C1104" s="1" t="s">
        <v>5</v>
      </c>
      <c r="D1104" s="1" t="s">
        <v>14</v>
      </c>
      <c r="E1104" s="1" t="s">
        <v>15</v>
      </c>
      <c r="F1104" s="2">
        <v>87</v>
      </c>
      <c r="G1104" s="2">
        <v>93</v>
      </c>
      <c r="H1104" s="7">
        <f>F1104/F1106*100</f>
        <v>23.200000000000003</v>
      </c>
      <c r="I1104" s="7">
        <f>G1104/G1106*100</f>
        <v>20.043103448275861</v>
      </c>
      <c r="J1104" s="7"/>
    </row>
    <row r="1105" spans="1:10" ht="11" customHeight="1" x14ac:dyDescent="0.45">
      <c r="A1105" s="1">
        <v>1100</v>
      </c>
      <c r="E1105" s="1" t="s">
        <v>16</v>
      </c>
      <c r="F1105" s="2">
        <v>286</v>
      </c>
      <c r="G1105" s="2">
        <v>369</v>
      </c>
    </row>
    <row r="1106" spans="1:10" ht="11" customHeight="1" x14ac:dyDescent="0.45">
      <c r="A1106" s="1">
        <v>1101</v>
      </c>
      <c r="E1106" s="1" t="s">
        <v>5</v>
      </c>
      <c r="F1106" s="2">
        <v>375</v>
      </c>
      <c r="G1106" s="2">
        <v>464</v>
      </c>
    </row>
    <row r="1107" spans="1:10" ht="11" customHeight="1" x14ac:dyDescent="0.35">
      <c r="A1107" s="1">
        <v>1102</v>
      </c>
      <c r="D1107" s="1" t="s">
        <v>17</v>
      </c>
      <c r="E1107" s="1" t="s">
        <v>15</v>
      </c>
      <c r="F1107" s="2">
        <v>126</v>
      </c>
      <c r="G1107" s="2">
        <v>208</v>
      </c>
      <c r="H1107" s="7">
        <f>F1107/F1109*100</f>
        <v>7.364114552893045</v>
      </c>
      <c r="I1107" s="7">
        <f>G1107/G1109*100</f>
        <v>11.639619473978735</v>
      </c>
      <c r="J1107" s="7"/>
    </row>
    <row r="1108" spans="1:10" ht="11" customHeight="1" x14ac:dyDescent="0.45">
      <c r="A1108" s="1">
        <v>1103</v>
      </c>
      <c r="E1108" s="1" t="s">
        <v>16</v>
      </c>
      <c r="F1108" s="2">
        <v>1579</v>
      </c>
      <c r="G1108" s="2">
        <v>1576</v>
      </c>
    </row>
    <row r="1109" spans="1:10" ht="11" customHeight="1" x14ac:dyDescent="0.45">
      <c r="A1109" s="1">
        <v>1104</v>
      </c>
      <c r="E1109" s="1" t="s">
        <v>5</v>
      </c>
      <c r="F1109" s="2">
        <v>1711</v>
      </c>
      <c r="G1109" s="2">
        <v>1787</v>
      </c>
    </row>
    <row r="1110" spans="1:10" ht="11" customHeight="1" x14ac:dyDescent="0.35">
      <c r="A1110" s="1">
        <v>1105</v>
      </c>
      <c r="D1110" s="1" t="s">
        <v>5</v>
      </c>
      <c r="E1110" s="1" t="s">
        <v>15</v>
      </c>
      <c r="F1110" s="2">
        <v>218</v>
      </c>
      <c r="G1110" s="2">
        <v>300</v>
      </c>
      <c r="H1110" s="7">
        <f>F1110/F1112*100</f>
        <v>10.455635491606714</v>
      </c>
      <c r="I1110" s="7">
        <f>G1110/G1112*100</f>
        <v>13.32741003998223</v>
      </c>
      <c r="J1110" s="7"/>
    </row>
    <row r="1111" spans="1:10" ht="11" customHeight="1" x14ac:dyDescent="0.45">
      <c r="A1111" s="1">
        <v>1106</v>
      </c>
      <c r="E1111" s="1" t="s">
        <v>16</v>
      </c>
      <c r="F1111" s="2">
        <v>1868</v>
      </c>
      <c r="G1111" s="2">
        <v>1950</v>
      </c>
    </row>
    <row r="1112" spans="1:10" ht="11" customHeight="1" x14ac:dyDescent="0.45">
      <c r="A1112" s="1">
        <v>1107</v>
      </c>
      <c r="E1112" s="1" t="s">
        <v>5</v>
      </c>
      <c r="F1112" s="2">
        <v>2085</v>
      </c>
      <c r="G1112" s="2">
        <v>2251</v>
      </c>
    </row>
    <row r="1113" spans="1:10" ht="11" customHeight="1" x14ac:dyDescent="0.35">
      <c r="A1113" s="1">
        <v>1108</v>
      </c>
      <c r="B1113" s="1" t="s">
        <v>58</v>
      </c>
      <c r="C1113" s="1" t="s">
        <v>4</v>
      </c>
      <c r="D1113" s="1" t="s">
        <v>14</v>
      </c>
      <c r="E1113" s="1" t="s">
        <v>15</v>
      </c>
      <c r="F1113" s="2">
        <v>299</v>
      </c>
      <c r="G1113" s="2">
        <v>312</v>
      </c>
      <c r="H1113" s="7">
        <f>F1113/F1115*100</f>
        <v>28.20754716981132</v>
      </c>
      <c r="I1113" s="7">
        <f>G1113/G1115*100</f>
        <v>22.790357925493058</v>
      </c>
      <c r="J1113" s="7"/>
    </row>
    <row r="1114" spans="1:10" ht="11" customHeight="1" x14ac:dyDescent="0.45">
      <c r="A1114" s="1">
        <v>1109</v>
      </c>
      <c r="E1114" s="1" t="s">
        <v>16</v>
      </c>
      <c r="F1114" s="2">
        <v>764</v>
      </c>
      <c r="G1114" s="2">
        <v>1057</v>
      </c>
    </row>
    <row r="1115" spans="1:10" ht="11" customHeight="1" x14ac:dyDescent="0.45">
      <c r="A1115" s="1">
        <v>1110</v>
      </c>
      <c r="E1115" s="1" t="s">
        <v>5</v>
      </c>
      <c r="F1115" s="2">
        <v>1060</v>
      </c>
      <c r="G1115" s="2">
        <v>1369</v>
      </c>
    </row>
    <row r="1116" spans="1:10" ht="11" customHeight="1" x14ac:dyDescent="0.35">
      <c r="A1116" s="1">
        <v>1111</v>
      </c>
      <c r="D1116" s="1" t="s">
        <v>17</v>
      </c>
      <c r="E1116" s="1" t="s">
        <v>15</v>
      </c>
      <c r="F1116" s="2">
        <v>126</v>
      </c>
      <c r="G1116" s="2">
        <v>140</v>
      </c>
      <c r="H1116" s="7">
        <f>F1116/F1118*100</f>
        <v>7.0866141732283463</v>
      </c>
      <c r="I1116" s="7">
        <f>G1116/G1118*100</f>
        <v>12.280701754385964</v>
      </c>
      <c r="J1116" s="7"/>
    </row>
    <row r="1117" spans="1:10" ht="11" customHeight="1" x14ac:dyDescent="0.45">
      <c r="A1117" s="1">
        <v>1112</v>
      </c>
      <c r="E1117" s="1" t="s">
        <v>16</v>
      </c>
      <c r="F1117" s="2">
        <v>1653</v>
      </c>
      <c r="G1117" s="2">
        <v>1004</v>
      </c>
    </row>
    <row r="1118" spans="1:10" ht="11" customHeight="1" x14ac:dyDescent="0.45">
      <c r="A1118" s="1">
        <v>1113</v>
      </c>
      <c r="E1118" s="1" t="s">
        <v>5</v>
      </c>
      <c r="F1118" s="2">
        <v>1778</v>
      </c>
      <c r="G1118" s="2">
        <v>1140</v>
      </c>
    </row>
    <row r="1119" spans="1:10" ht="11" customHeight="1" x14ac:dyDescent="0.35">
      <c r="A1119" s="1">
        <v>1114</v>
      </c>
      <c r="D1119" s="1" t="s">
        <v>5</v>
      </c>
      <c r="E1119" s="1" t="s">
        <v>15</v>
      </c>
      <c r="F1119" s="2">
        <v>421</v>
      </c>
      <c r="G1119" s="2">
        <v>450</v>
      </c>
      <c r="H1119" s="7">
        <f>F1119/F1121*100</f>
        <v>14.860571831980232</v>
      </c>
      <c r="I1119" s="7">
        <f>G1119/G1121*100</f>
        <v>17.906884202148827</v>
      </c>
      <c r="J1119" s="7"/>
    </row>
    <row r="1120" spans="1:10" ht="11" customHeight="1" x14ac:dyDescent="0.45">
      <c r="A1120" s="1">
        <v>1115</v>
      </c>
      <c r="E1120" s="1" t="s">
        <v>16</v>
      </c>
      <c r="F1120" s="2">
        <v>2417</v>
      </c>
      <c r="G1120" s="2">
        <v>2057</v>
      </c>
    </row>
    <row r="1121" spans="1:10" ht="11" customHeight="1" x14ac:dyDescent="0.45">
      <c r="A1121" s="1">
        <v>1116</v>
      </c>
      <c r="E1121" s="1" t="s">
        <v>5</v>
      </c>
      <c r="F1121" s="2">
        <v>2833</v>
      </c>
      <c r="G1121" s="2">
        <v>2513</v>
      </c>
    </row>
    <row r="1122" spans="1:10" ht="11" customHeight="1" x14ac:dyDescent="0.35">
      <c r="A1122" s="1">
        <v>1117</v>
      </c>
      <c r="C1122" s="1" t="s">
        <v>6</v>
      </c>
      <c r="D1122" s="1" t="s">
        <v>14</v>
      </c>
      <c r="E1122" s="1" t="s">
        <v>15</v>
      </c>
      <c r="F1122" s="2">
        <v>562</v>
      </c>
      <c r="G1122" s="2">
        <v>771</v>
      </c>
      <c r="H1122" s="7">
        <f>F1122/F1124*100</f>
        <v>18.492925304376438</v>
      </c>
      <c r="I1122" s="7">
        <f>G1122/G1124*100</f>
        <v>19.107806691449813</v>
      </c>
      <c r="J1122" s="7"/>
    </row>
    <row r="1123" spans="1:10" ht="11" customHeight="1" x14ac:dyDescent="0.45">
      <c r="A1123" s="1">
        <v>1118</v>
      </c>
      <c r="E1123" s="1" t="s">
        <v>16</v>
      </c>
      <c r="F1123" s="2">
        <v>2483</v>
      </c>
      <c r="G1123" s="2">
        <v>3261</v>
      </c>
    </row>
    <row r="1124" spans="1:10" ht="11" customHeight="1" x14ac:dyDescent="0.45">
      <c r="A1124" s="1">
        <v>1119</v>
      </c>
      <c r="E1124" s="1" t="s">
        <v>5</v>
      </c>
      <c r="F1124" s="2">
        <v>3039</v>
      </c>
      <c r="G1124" s="2">
        <v>4035</v>
      </c>
    </row>
    <row r="1125" spans="1:10" ht="11" customHeight="1" x14ac:dyDescent="0.35">
      <c r="A1125" s="1">
        <v>1120</v>
      </c>
      <c r="D1125" s="1" t="s">
        <v>17</v>
      </c>
      <c r="E1125" s="1" t="s">
        <v>15</v>
      </c>
      <c r="F1125" s="2">
        <v>1504</v>
      </c>
      <c r="G1125" s="2">
        <v>2568</v>
      </c>
      <c r="H1125" s="7">
        <f>F1125/F1127*100</f>
        <v>8.0522539886497473</v>
      </c>
      <c r="I1125" s="7">
        <f>G1125/G1127*100</f>
        <v>14.168275862068965</v>
      </c>
      <c r="J1125" s="7"/>
    </row>
    <row r="1126" spans="1:10" ht="11" customHeight="1" x14ac:dyDescent="0.45">
      <c r="A1126" s="1">
        <v>1121</v>
      </c>
      <c r="E1126" s="1" t="s">
        <v>16</v>
      </c>
      <c r="F1126" s="2">
        <v>17173</v>
      </c>
      <c r="G1126" s="2">
        <v>15558</v>
      </c>
    </row>
    <row r="1127" spans="1:10" ht="11" customHeight="1" x14ac:dyDescent="0.45">
      <c r="A1127" s="1">
        <v>1122</v>
      </c>
      <c r="E1127" s="1" t="s">
        <v>5</v>
      </c>
      <c r="F1127" s="2">
        <v>18678</v>
      </c>
      <c r="G1127" s="2">
        <v>18125</v>
      </c>
    </row>
    <row r="1128" spans="1:10" ht="11" customHeight="1" x14ac:dyDescent="0.35">
      <c r="A1128" s="1">
        <v>1123</v>
      </c>
      <c r="D1128" s="1" t="s">
        <v>5</v>
      </c>
      <c r="E1128" s="1" t="s">
        <v>15</v>
      </c>
      <c r="F1128" s="2">
        <v>2064</v>
      </c>
      <c r="G1128" s="2">
        <v>3340</v>
      </c>
      <c r="H1128" s="7">
        <f>F1128/F1130*100</f>
        <v>9.5049504950495045</v>
      </c>
      <c r="I1128" s="7">
        <f>G1128/G1130*100</f>
        <v>15.073562595902157</v>
      </c>
      <c r="J1128" s="7"/>
    </row>
    <row r="1129" spans="1:10" ht="11" customHeight="1" x14ac:dyDescent="0.45">
      <c r="A1129" s="1">
        <v>1124</v>
      </c>
      <c r="E1129" s="1" t="s">
        <v>16</v>
      </c>
      <c r="F1129" s="2">
        <v>19650</v>
      </c>
      <c r="G1129" s="2">
        <v>18818</v>
      </c>
    </row>
    <row r="1130" spans="1:10" ht="11" customHeight="1" x14ac:dyDescent="0.45">
      <c r="A1130" s="1">
        <v>1125</v>
      </c>
      <c r="E1130" s="1" t="s">
        <v>5</v>
      </c>
      <c r="F1130" s="2">
        <v>21715</v>
      </c>
      <c r="G1130" s="2">
        <v>22158</v>
      </c>
    </row>
    <row r="1131" spans="1:10" ht="11" customHeight="1" x14ac:dyDescent="0.35">
      <c r="A1131" s="1">
        <v>1126</v>
      </c>
      <c r="C1131" s="1" t="s">
        <v>5</v>
      </c>
      <c r="D1131" s="1" t="s">
        <v>14</v>
      </c>
      <c r="E1131" s="1" t="s">
        <v>15</v>
      </c>
      <c r="F1131" s="2">
        <v>860</v>
      </c>
      <c r="G1131" s="2">
        <v>1085</v>
      </c>
      <c r="H1131" s="7">
        <f>F1131/F1133*100</f>
        <v>20.980727006586971</v>
      </c>
      <c r="I1131" s="7">
        <f>G1131/G1133*100</f>
        <v>20.074005550416281</v>
      </c>
      <c r="J1131" s="7"/>
    </row>
    <row r="1132" spans="1:10" ht="11" customHeight="1" x14ac:dyDescent="0.45">
      <c r="A1132" s="1">
        <v>1127</v>
      </c>
      <c r="E1132" s="1" t="s">
        <v>16</v>
      </c>
      <c r="F1132" s="2">
        <v>3243</v>
      </c>
      <c r="G1132" s="2">
        <v>4319</v>
      </c>
    </row>
    <row r="1133" spans="1:10" ht="11" customHeight="1" x14ac:dyDescent="0.45">
      <c r="A1133" s="1">
        <v>1128</v>
      </c>
      <c r="E1133" s="1" t="s">
        <v>5</v>
      </c>
      <c r="F1133" s="2">
        <v>4099</v>
      </c>
      <c r="G1133" s="2">
        <v>5405</v>
      </c>
    </row>
    <row r="1134" spans="1:10" ht="11" customHeight="1" x14ac:dyDescent="0.35">
      <c r="A1134" s="1">
        <v>1129</v>
      </c>
      <c r="D1134" s="1" t="s">
        <v>17</v>
      </c>
      <c r="E1134" s="1" t="s">
        <v>15</v>
      </c>
      <c r="F1134" s="2">
        <v>1629</v>
      </c>
      <c r="G1134" s="2">
        <v>2708</v>
      </c>
      <c r="H1134" s="7">
        <f>F1134/F1136*100</f>
        <v>7.9661597144114626</v>
      </c>
      <c r="I1134" s="7">
        <f>G1134/G1136*100</f>
        <v>14.053661321293268</v>
      </c>
      <c r="J1134" s="7"/>
    </row>
    <row r="1135" spans="1:10" ht="11" customHeight="1" x14ac:dyDescent="0.45">
      <c r="A1135" s="1">
        <v>1130</v>
      </c>
      <c r="E1135" s="1" t="s">
        <v>16</v>
      </c>
      <c r="F1135" s="2">
        <v>18823</v>
      </c>
      <c r="G1135" s="2">
        <v>16560</v>
      </c>
    </row>
    <row r="1136" spans="1:10" ht="11" customHeight="1" x14ac:dyDescent="0.45">
      <c r="A1136" s="1">
        <v>1131</v>
      </c>
      <c r="E1136" s="1" t="s">
        <v>5</v>
      </c>
      <c r="F1136" s="2">
        <v>20449</v>
      </c>
      <c r="G1136" s="2">
        <v>19269</v>
      </c>
    </row>
    <row r="1137" spans="1:10" ht="11" customHeight="1" x14ac:dyDescent="0.35">
      <c r="A1137" s="1">
        <v>1132</v>
      </c>
      <c r="D1137" s="1" t="s">
        <v>5</v>
      </c>
      <c r="E1137" s="1" t="s">
        <v>15</v>
      </c>
      <c r="F1137" s="2">
        <v>2487</v>
      </c>
      <c r="G1137" s="2">
        <v>3794</v>
      </c>
      <c r="H1137" s="7">
        <f>F1137/F1139*100</f>
        <v>10.128283445326817</v>
      </c>
      <c r="I1137" s="7">
        <f>G1137/G1139*100</f>
        <v>15.376509686309475</v>
      </c>
      <c r="J1137" s="7"/>
    </row>
    <row r="1138" spans="1:10" ht="11" customHeight="1" x14ac:dyDescent="0.45">
      <c r="A1138" s="1">
        <v>1133</v>
      </c>
      <c r="E1138" s="1" t="s">
        <v>16</v>
      </c>
      <c r="F1138" s="2">
        <v>22065</v>
      </c>
      <c r="G1138" s="2">
        <v>20878</v>
      </c>
    </row>
    <row r="1139" spans="1:10" ht="11" customHeight="1" x14ac:dyDescent="0.45">
      <c r="A1139" s="1">
        <v>1134</v>
      </c>
      <c r="E1139" s="1" t="s">
        <v>5</v>
      </c>
      <c r="F1139" s="2">
        <v>24555</v>
      </c>
      <c r="G1139" s="2">
        <v>24674</v>
      </c>
    </row>
    <row r="1140" spans="1:10" ht="11" customHeight="1" x14ac:dyDescent="0.35">
      <c r="A1140" s="1">
        <v>1135</v>
      </c>
      <c r="B1140" s="1" t="s">
        <v>59</v>
      </c>
      <c r="C1140" s="1" t="s">
        <v>4</v>
      </c>
      <c r="D1140" s="1" t="s">
        <v>14</v>
      </c>
      <c r="E1140" s="1" t="s">
        <v>15</v>
      </c>
      <c r="F1140" s="2">
        <v>330</v>
      </c>
      <c r="G1140" s="2">
        <v>468</v>
      </c>
      <c r="H1140" s="7">
        <f>F1140/F1142*100</f>
        <v>27.317880794701988</v>
      </c>
      <c r="I1140" s="7">
        <f>G1140/G1142*100</f>
        <v>27.956989247311824</v>
      </c>
      <c r="J1140" s="7"/>
    </row>
    <row r="1141" spans="1:10" ht="11" customHeight="1" x14ac:dyDescent="0.45">
      <c r="A1141" s="1">
        <v>1136</v>
      </c>
      <c r="E1141" s="1" t="s">
        <v>16</v>
      </c>
      <c r="F1141" s="2">
        <v>879</v>
      </c>
      <c r="G1141" s="2">
        <v>1208</v>
      </c>
    </row>
    <row r="1142" spans="1:10" ht="11" customHeight="1" x14ac:dyDescent="0.45">
      <c r="A1142" s="1">
        <v>1137</v>
      </c>
      <c r="E1142" s="1" t="s">
        <v>5</v>
      </c>
      <c r="F1142" s="2">
        <v>1208</v>
      </c>
      <c r="G1142" s="2">
        <v>1674</v>
      </c>
    </row>
    <row r="1143" spans="1:10" ht="11" customHeight="1" x14ac:dyDescent="0.35">
      <c r="A1143" s="1">
        <v>1138</v>
      </c>
      <c r="D1143" s="1" t="s">
        <v>17</v>
      </c>
      <c r="E1143" s="1" t="s">
        <v>15</v>
      </c>
      <c r="F1143" s="2">
        <v>326</v>
      </c>
      <c r="G1143" s="2">
        <v>282</v>
      </c>
      <c r="H1143" s="7">
        <f>F1143/F1145*100</f>
        <v>8.6586985391766262</v>
      </c>
      <c r="I1143" s="7">
        <f>G1143/G1145*100</f>
        <v>13.564213564213565</v>
      </c>
      <c r="J1143" s="7"/>
    </row>
    <row r="1144" spans="1:10" ht="11" customHeight="1" x14ac:dyDescent="0.45">
      <c r="A1144" s="1">
        <v>1139</v>
      </c>
      <c r="E1144" s="1" t="s">
        <v>16</v>
      </c>
      <c r="F1144" s="2">
        <v>3438</v>
      </c>
      <c r="G1144" s="2">
        <v>1798</v>
      </c>
    </row>
    <row r="1145" spans="1:10" ht="11" customHeight="1" x14ac:dyDescent="0.45">
      <c r="A1145" s="1">
        <v>1140</v>
      </c>
      <c r="E1145" s="1" t="s">
        <v>5</v>
      </c>
      <c r="F1145" s="2">
        <v>3765</v>
      </c>
      <c r="G1145" s="2">
        <v>2079</v>
      </c>
    </row>
    <row r="1146" spans="1:10" ht="11" customHeight="1" x14ac:dyDescent="0.35">
      <c r="A1146" s="1">
        <v>1141</v>
      </c>
      <c r="D1146" s="1" t="s">
        <v>5</v>
      </c>
      <c r="E1146" s="1" t="s">
        <v>15</v>
      </c>
      <c r="F1146" s="2">
        <v>661</v>
      </c>
      <c r="G1146" s="2">
        <v>754</v>
      </c>
      <c r="H1146" s="7">
        <f>F1146/F1148*100</f>
        <v>13.283762057877812</v>
      </c>
      <c r="I1146" s="7">
        <f>G1146/G1148*100</f>
        <v>20.0585262037776</v>
      </c>
      <c r="J1146" s="7"/>
    </row>
    <row r="1147" spans="1:10" ht="11" customHeight="1" x14ac:dyDescent="0.45">
      <c r="A1147" s="1">
        <v>1142</v>
      </c>
      <c r="E1147" s="1" t="s">
        <v>16</v>
      </c>
      <c r="F1147" s="2">
        <v>4317</v>
      </c>
      <c r="G1147" s="2">
        <v>3011</v>
      </c>
    </row>
    <row r="1148" spans="1:10" ht="11" customHeight="1" x14ac:dyDescent="0.45">
      <c r="A1148" s="1">
        <v>1143</v>
      </c>
      <c r="E1148" s="1" t="s">
        <v>5</v>
      </c>
      <c r="F1148" s="2">
        <v>4976</v>
      </c>
      <c r="G1148" s="2">
        <v>3759</v>
      </c>
    </row>
    <row r="1149" spans="1:10" ht="11" customHeight="1" x14ac:dyDescent="0.35">
      <c r="A1149" s="1">
        <v>1144</v>
      </c>
      <c r="C1149" s="1" t="s">
        <v>6</v>
      </c>
      <c r="D1149" s="1" t="s">
        <v>14</v>
      </c>
      <c r="E1149" s="1" t="s">
        <v>15</v>
      </c>
      <c r="F1149" s="2">
        <v>526</v>
      </c>
      <c r="G1149" s="2">
        <v>1065</v>
      </c>
      <c r="H1149" s="7">
        <f>F1149/F1151*100</f>
        <v>20.316724604094244</v>
      </c>
      <c r="I1149" s="7">
        <f>G1149/G1151*100</f>
        <v>21.877567789646672</v>
      </c>
      <c r="J1149" s="7"/>
    </row>
    <row r="1150" spans="1:10" ht="11" customHeight="1" x14ac:dyDescent="0.45">
      <c r="A1150" s="1">
        <v>1145</v>
      </c>
      <c r="E1150" s="1" t="s">
        <v>16</v>
      </c>
      <c r="F1150" s="2">
        <v>2063</v>
      </c>
      <c r="G1150" s="2">
        <v>3808</v>
      </c>
    </row>
    <row r="1151" spans="1:10" ht="11" customHeight="1" x14ac:dyDescent="0.45">
      <c r="A1151" s="1">
        <v>1146</v>
      </c>
      <c r="E1151" s="1" t="s">
        <v>5</v>
      </c>
      <c r="F1151" s="2">
        <v>2589</v>
      </c>
      <c r="G1151" s="2">
        <v>4868</v>
      </c>
    </row>
    <row r="1152" spans="1:10" ht="11" customHeight="1" x14ac:dyDescent="0.35">
      <c r="A1152" s="1">
        <v>1147</v>
      </c>
      <c r="D1152" s="1" t="s">
        <v>17</v>
      </c>
      <c r="E1152" s="1" t="s">
        <v>15</v>
      </c>
      <c r="F1152" s="2">
        <v>1440</v>
      </c>
      <c r="G1152" s="2">
        <v>2704</v>
      </c>
      <c r="H1152" s="7">
        <f>F1152/F1154*100</f>
        <v>7.2716255112861683</v>
      </c>
      <c r="I1152" s="7">
        <f>G1152/G1154*100</f>
        <v>12.845605700712589</v>
      </c>
      <c r="J1152" s="7"/>
    </row>
    <row r="1153" spans="1:10" ht="11" customHeight="1" x14ac:dyDescent="0.45">
      <c r="A1153" s="1">
        <v>1148</v>
      </c>
      <c r="E1153" s="1" t="s">
        <v>16</v>
      </c>
      <c r="F1153" s="2">
        <v>18362</v>
      </c>
      <c r="G1153" s="2">
        <v>18342</v>
      </c>
    </row>
    <row r="1154" spans="1:10" ht="11" customHeight="1" x14ac:dyDescent="0.45">
      <c r="A1154" s="1">
        <v>1149</v>
      </c>
      <c r="E1154" s="1" t="s">
        <v>5</v>
      </c>
      <c r="F1154" s="2">
        <v>19803</v>
      </c>
      <c r="G1154" s="2">
        <v>21050</v>
      </c>
    </row>
    <row r="1155" spans="1:10" ht="11" customHeight="1" x14ac:dyDescent="0.35">
      <c r="A1155" s="1">
        <v>1150</v>
      </c>
      <c r="D1155" s="1" t="s">
        <v>5</v>
      </c>
      <c r="E1155" s="1" t="s">
        <v>15</v>
      </c>
      <c r="F1155" s="2">
        <v>1965</v>
      </c>
      <c r="G1155" s="2">
        <v>3768</v>
      </c>
      <c r="H1155" s="7">
        <f>F1155/F1157*100</f>
        <v>8.7785918513223731</v>
      </c>
      <c r="I1155" s="7">
        <f>G1155/G1157*100</f>
        <v>14.538719759231391</v>
      </c>
      <c r="J1155" s="7"/>
    </row>
    <row r="1156" spans="1:10" ht="11" customHeight="1" x14ac:dyDescent="0.45">
      <c r="A1156" s="1">
        <v>1151</v>
      </c>
      <c r="E1156" s="1" t="s">
        <v>16</v>
      </c>
      <c r="F1156" s="2">
        <v>20416</v>
      </c>
      <c r="G1156" s="2">
        <v>22150</v>
      </c>
    </row>
    <row r="1157" spans="1:10" ht="11" customHeight="1" x14ac:dyDescent="0.45">
      <c r="A1157" s="1">
        <v>1152</v>
      </c>
      <c r="E1157" s="1" t="s">
        <v>5</v>
      </c>
      <c r="F1157" s="2">
        <v>22384</v>
      </c>
      <c r="G1157" s="2">
        <v>25917</v>
      </c>
    </row>
    <row r="1158" spans="1:10" ht="11" customHeight="1" x14ac:dyDescent="0.35">
      <c r="A1158" s="1">
        <v>1153</v>
      </c>
      <c r="C1158" s="1" t="s">
        <v>5</v>
      </c>
      <c r="D1158" s="1" t="s">
        <v>14</v>
      </c>
      <c r="E1158" s="1" t="s">
        <v>15</v>
      </c>
      <c r="F1158" s="2">
        <v>856</v>
      </c>
      <c r="G1158" s="2">
        <v>1528</v>
      </c>
      <c r="H1158" s="7">
        <f>F1158/F1160*100</f>
        <v>22.561939905113338</v>
      </c>
      <c r="I1158" s="7">
        <f>G1158/G1160*100</f>
        <v>23.324683254464968</v>
      </c>
      <c r="J1158" s="7"/>
    </row>
    <row r="1159" spans="1:10" ht="11" customHeight="1" x14ac:dyDescent="0.45">
      <c r="A1159" s="1">
        <v>1154</v>
      </c>
      <c r="E1159" s="1" t="s">
        <v>16</v>
      </c>
      <c r="F1159" s="2">
        <v>2942</v>
      </c>
      <c r="G1159" s="2">
        <v>5018</v>
      </c>
    </row>
    <row r="1160" spans="1:10" ht="11" customHeight="1" x14ac:dyDescent="0.45">
      <c r="A1160" s="1">
        <v>1155</v>
      </c>
      <c r="E1160" s="1" t="s">
        <v>5</v>
      </c>
      <c r="F1160" s="2">
        <v>3794</v>
      </c>
      <c r="G1160" s="2">
        <v>6551</v>
      </c>
    </row>
    <row r="1161" spans="1:10" ht="11" customHeight="1" x14ac:dyDescent="0.35">
      <c r="A1161" s="1">
        <v>1156</v>
      </c>
      <c r="D1161" s="1" t="s">
        <v>17</v>
      </c>
      <c r="E1161" s="1" t="s">
        <v>15</v>
      </c>
      <c r="F1161" s="2">
        <v>1764</v>
      </c>
      <c r="G1161" s="2">
        <v>2989</v>
      </c>
      <c r="H1161" s="7">
        <f>F1161/F1163*100</f>
        <v>7.4856779121578603</v>
      </c>
      <c r="I1161" s="7">
        <f>G1161/G1163*100</f>
        <v>12.923170046262269</v>
      </c>
      <c r="J1161" s="7"/>
    </row>
    <row r="1162" spans="1:10" ht="11" customHeight="1" x14ac:dyDescent="0.45">
      <c r="A1162" s="1">
        <v>1157</v>
      </c>
      <c r="E1162" s="1" t="s">
        <v>16</v>
      </c>
      <c r="F1162" s="2">
        <v>21800</v>
      </c>
      <c r="G1162" s="2">
        <v>20138</v>
      </c>
    </row>
    <row r="1163" spans="1:10" ht="11" customHeight="1" x14ac:dyDescent="0.45">
      <c r="A1163" s="1">
        <v>1158</v>
      </c>
      <c r="E1163" s="1" t="s">
        <v>5</v>
      </c>
      <c r="F1163" s="2">
        <v>23565</v>
      </c>
      <c r="G1163" s="2">
        <v>23129</v>
      </c>
    </row>
    <row r="1164" spans="1:10" ht="11" customHeight="1" x14ac:dyDescent="0.35">
      <c r="A1164" s="1">
        <v>1159</v>
      </c>
      <c r="D1164" s="1" t="s">
        <v>5</v>
      </c>
      <c r="E1164" s="1" t="s">
        <v>15</v>
      </c>
      <c r="F1164" s="2">
        <v>2628</v>
      </c>
      <c r="G1164" s="2">
        <v>4518</v>
      </c>
      <c r="H1164" s="7">
        <f>F1164/F1166*100</f>
        <v>9.6063164820704028</v>
      </c>
      <c r="I1164" s="7">
        <f>G1164/G1166*100</f>
        <v>15.224936815501264</v>
      </c>
      <c r="J1164" s="7"/>
    </row>
    <row r="1165" spans="1:10" ht="11" customHeight="1" x14ac:dyDescent="0.45">
      <c r="A1165" s="1">
        <v>1160</v>
      </c>
      <c r="E1165" s="1" t="s">
        <v>16</v>
      </c>
      <c r="F1165" s="2">
        <v>24736</v>
      </c>
      <c r="G1165" s="2">
        <v>25161</v>
      </c>
    </row>
    <row r="1166" spans="1:10" ht="11" customHeight="1" x14ac:dyDescent="0.45">
      <c r="A1166" s="1">
        <v>1161</v>
      </c>
      <c r="E1166" s="1" t="s">
        <v>5</v>
      </c>
      <c r="F1166" s="2">
        <v>27357</v>
      </c>
      <c r="G1166" s="2">
        <v>29675</v>
      </c>
    </row>
    <row r="1167" spans="1:10" ht="11" customHeight="1" x14ac:dyDescent="0.35">
      <c r="A1167" s="1">
        <v>1162</v>
      </c>
      <c r="B1167" s="1" t="s">
        <v>60</v>
      </c>
      <c r="C1167" s="1" t="s">
        <v>4</v>
      </c>
      <c r="D1167" s="1" t="s">
        <v>14</v>
      </c>
      <c r="E1167" s="1" t="s">
        <v>15</v>
      </c>
      <c r="F1167" s="2">
        <v>201</v>
      </c>
      <c r="G1167" s="2">
        <v>204</v>
      </c>
      <c r="H1167" s="7">
        <f>F1167/F1169*100</f>
        <v>23.263888888888889</v>
      </c>
      <c r="I1167" s="7">
        <f>G1167/G1169*100</f>
        <v>20.218037661050545</v>
      </c>
      <c r="J1167" s="7"/>
    </row>
    <row r="1168" spans="1:10" ht="11" customHeight="1" x14ac:dyDescent="0.45">
      <c r="A1168" s="1">
        <v>1163</v>
      </c>
      <c r="E1168" s="1" t="s">
        <v>16</v>
      </c>
      <c r="F1168" s="2">
        <v>666</v>
      </c>
      <c r="G1168" s="2">
        <v>803</v>
      </c>
    </row>
    <row r="1169" spans="1:10" ht="11" customHeight="1" x14ac:dyDescent="0.45">
      <c r="A1169" s="1">
        <v>1164</v>
      </c>
      <c r="E1169" s="1" t="s">
        <v>5</v>
      </c>
      <c r="F1169" s="2">
        <v>864</v>
      </c>
      <c r="G1169" s="2">
        <v>1009</v>
      </c>
    </row>
    <row r="1170" spans="1:10" ht="11" customHeight="1" x14ac:dyDescent="0.35">
      <c r="A1170" s="1">
        <v>1165</v>
      </c>
      <c r="D1170" s="1" t="s">
        <v>17</v>
      </c>
      <c r="E1170" s="1" t="s">
        <v>15</v>
      </c>
      <c r="F1170" s="2">
        <v>142</v>
      </c>
      <c r="G1170" s="2">
        <v>144</v>
      </c>
      <c r="H1170" s="7">
        <f>F1170/F1172*100</f>
        <v>8.4323040380047516</v>
      </c>
      <c r="I1170" s="7">
        <f>G1170/G1172*100</f>
        <v>12.664907651715041</v>
      </c>
      <c r="J1170" s="7"/>
    </row>
    <row r="1171" spans="1:10" ht="11" customHeight="1" x14ac:dyDescent="0.45">
      <c r="A1171" s="1">
        <v>1166</v>
      </c>
      <c r="E1171" s="1" t="s">
        <v>16</v>
      </c>
      <c r="F1171" s="2">
        <v>1546</v>
      </c>
      <c r="G1171" s="2">
        <v>995</v>
      </c>
    </row>
    <row r="1172" spans="1:10" ht="11" customHeight="1" x14ac:dyDescent="0.45">
      <c r="A1172" s="1">
        <v>1167</v>
      </c>
      <c r="E1172" s="1" t="s">
        <v>5</v>
      </c>
      <c r="F1172" s="2">
        <v>1684</v>
      </c>
      <c r="G1172" s="2">
        <v>1137</v>
      </c>
    </row>
    <row r="1173" spans="1:10" ht="11" customHeight="1" x14ac:dyDescent="0.35">
      <c r="A1173" s="1">
        <v>1168</v>
      </c>
      <c r="D1173" s="1" t="s">
        <v>5</v>
      </c>
      <c r="E1173" s="1" t="s">
        <v>15</v>
      </c>
      <c r="F1173" s="2">
        <v>342</v>
      </c>
      <c r="G1173" s="2">
        <v>345</v>
      </c>
      <c r="H1173" s="7">
        <f>F1173/F1175*100</f>
        <v>13.432835820895523</v>
      </c>
      <c r="I1173" s="7">
        <f>G1173/G1175*100</f>
        <v>16.076421248835043</v>
      </c>
      <c r="J1173" s="7"/>
    </row>
    <row r="1174" spans="1:10" ht="11" customHeight="1" x14ac:dyDescent="0.45">
      <c r="A1174" s="1">
        <v>1169</v>
      </c>
      <c r="E1174" s="1" t="s">
        <v>16</v>
      </c>
      <c r="F1174" s="2">
        <v>2206</v>
      </c>
      <c r="G1174" s="2">
        <v>1802</v>
      </c>
    </row>
    <row r="1175" spans="1:10" ht="11" customHeight="1" x14ac:dyDescent="0.45">
      <c r="A1175" s="1">
        <v>1170</v>
      </c>
      <c r="E1175" s="1" t="s">
        <v>5</v>
      </c>
      <c r="F1175" s="2">
        <v>2546</v>
      </c>
      <c r="G1175" s="2">
        <v>2146</v>
      </c>
    </row>
    <row r="1176" spans="1:10" ht="11" customHeight="1" x14ac:dyDescent="0.35">
      <c r="A1176" s="1">
        <v>1171</v>
      </c>
      <c r="C1176" s="1" t="s">
        <v>6</v>
      </c>
      <c r="D1176" s="1" t="s">
        <v>14</v>
      </c>
      <c r="E1176" s="1" t="s">
        <v>15</v>
      </c>
      <c r="F1176" s="2">
        <v>783</v>
      </c>
      <c r="G1176" s="2">
        <v>975</v>
      </c>
      <c r="H1176" s="7">
        <f>F1176/F1178*100</f>
        <v>11.7708959711365</v>
      </c>
      <c r="I1176" s="7">
        <f>G1176/G1178*100</f>
        <v>11.13013698630137</v>
      </c>
      <c r="J1176" s="7"/>
    </row>
    <row r="1177" spans="1:10" ht="11" customHeight="1" x14ac:dyDescent="0.45">
      <c r="A1177" s="1">
        <v>1172</v>
      </c>
      <c r="E1177" s="1" t="s">
        <v>16</v>
      </c>
      <c r="F1177" s="2">
        <v>5873</v>
      </c>
      <c r="G1177" s="2">
        <v>7784</v>
      </c>
    </row>
    <row r="1178" spans="1:10" ht="11" customHeight="1" x14ac:dyDescent="0.45">
      <c r="A1178" s="1">
        <v>1173</v>
      </c>
      <c r="E1178" s="1" t="s">
        <v>5</v>
      </c>
      <c r="F1178" s="2">
        <v>6652</v>
      </c>
      <c r="G1178" s="2">
        <v>8760</v>
      </c>
    </row>
    <row r="1179" spans="1:10" ht="11" customHeight="1" x14ac:dyDescent="0.35">
      <c r="A1179" s="1">
        <v>1174</v>
      </c>
      <c r="D1179" s="1" t="s">
        <v>17</v>
      </c>
      <c r="E1179" s="1" t="s">
        <v>15</v>
      </c>
      <c r="F1179" s="2">
        <v>2363</v>
      </c>
      <c r="G1179" s="2">
        <v>3297</v>
      </c>
      <c r="H1179" s="7">
        <f>F1179/F1181*100</f>
        <v>6.7027854995177858</v>
      </c>
      <c r="I1179" s="7">
        <f>G1179/G1181*100</f>
        <v>10.216919739696312</v>
      </c>
      <c r="J1179" s="7"/>
    </row>
    <row r="1180" spans="1:10" ht="11" customHeight="1" x14ac:dyDescent="0.45">
      <c r="A1180" s="1">
        <v>1175</v>
      </c>
      <c r="E1180" s="1" t="s">
        <v>16</v>
      </c>
      <c r="F1180" s="2">
        <v>32884</v>
      </c>
      <c r="G1180" s="2">
        <v>28971</v>
      </c>
    </row>
    <row r="1181" spans="1:10" ht="11" customHeight="1" x14ac:dyDescent="0.45">
      <c r="A1181" s="1">
        <v>1176</v>
      </c>
      <c r="E1181" s="1" t="s">
        <v>5</v>
      </c>
      <c r="F1181" s="2">
        <v>35254</v>
      </c>
      <c r="G1181" s="2">
        <v>32270</v>
      </c>
    </row>
    <row r="1182" spans="1:10" ht="11" customHeight="1" x14ac:dyDescent="0.35">
      <c r="A1182" s="1">
        <v>1177</v>
      </c>
      <c r="D1182" s="1" t="s">
        <v>5</v>
      </c>
      <c r="E1182" s="1" t="s">
        <v>15</v>
      </c>
      <c r="F1182" s="2">
        <v>3153</v>
      </c>
      <c r="G1182" s="2">
        <v>4275</v>
      </c>
      <c r="H1182" s="7">
        <f>F1182/F1184*100</f>
        <v>7.5241617945352584</v>
      </c>
      <c r="I1182" s="7">
        <f>G1182/G1184*100</f>
        <v>10.419459406761071</v>
      </c>
      <c r="J1182" s="7"/>
    </row>
    <row r="1183" spans="1:10" ht="11" customHeight="1" x14ac:dyDescent="0.45">
      <c r="A1183" s="1">
        <v>1178</v>
      </c>
      <c r="E1183" s="1" t="s">
        <v>16</v>
      </c>
      <c r="F1183" s="2">
        <v>38757</v>
      </c>
      <c r="G1183" s="2">
        <v>36757</v>
      </c>
    </row>
    <row r="1184" spans="1:10" ht="11" customHeight="1" x14ac:dyDescent="0.45">
      <c r="A1184" s="1">
        <v>1179</v>
      </c>
      <c r="E1184" s="1" t="s">
        <v>5</v>
      </c>
      <c r="F1184" s="2">
        <v>41905</v>
      </c>
      <c r="G1184" s="2">
        <v>41029</v>
      </c>
    </row>
    <row r="1185" spans="1:10" ht="11" customHeight="1" x14ac:dyDescent="0.35">
      <c r="A1185" s="1">
        <v>1180</v>
      </c>
      <c r="C1185" s="1" t="s">
        <v>5</v>
      </c>
      <c r="D1185" s="1" t="s">
        <v>14</v>
      </c>
      <c r="E1185" s="1" t="s">
        <v>15</v>
      </c>
      <c r="F1185" s="2">
        <v>984</v>
      </c>
      <c r="G1185" s="2">
        <v>1178</v>
      </c>
      <c r="H1185" s="7">
        <f>F1185/F1187*100</f>
        <v>13.086846655140311</v>
      </c>
      <c r="I1185" s="7">
        <f>G1185/G1187*100</f>
        <v>12.06472757066776</v>
      </c>
      <c r="J1185" s="7"/>
    </row>
    <row r="1186" spans="1:10" ht="11" customHeight="1" x14ac:dyDescent="0.45">
      <c r="A1186" s="1">
        <v>1181</v>
      </c>
      <c r="E1186" s="1" t="s">
        <v>16</v>
      </c>
      <c r="F1186" s="2">
        <v>6533</v>
      </c>
      <c r="G1186" s="2">
        <v>8587</v>
      </c>
    </row>
    <row r="1187" spans="1:10" ht="11" customHeight="1" x14ac:dyDescent="0.45">
      <c r="A1187" s="1">
        <v>1182</v>
      </c>
      <c r="E1187" s="1" t="s">
        <v>5</v>
      </c>
      <c r="F1187" s="2">
        <v>7519</v>
      </c>
      <c r="G1187" s="2">
        <v>9764</v>
      </c>
    </row>
    <row r="1188" spans="1:10" ht="11" customHeight="1" x14ac:dyDescent="0.35">
      <c r="A1188" s="1">
        <v>1183</v>
      </c>
      <c r="D1188" s="1" t="s">
        <v>17</v>
      </c>
      <c r="E1188" s="1" t="s">
        <v>15</v>
      </c>
      <c r="F1188" s="2">
        <v>2503</v>
      </c>
      <c r="G1188" s="2">
        <v>3438</v>
      </c>
      <c r="H1188" s="7">
        <f>F1188/F1190*100</f>
        <v>6.7762196112404567</v>
      </c>
      <c r="I1188" s="7">
        <f>G1188/G1190*100</f>
        <v>10.29125632352501</v>
      </c>
      <c r="J1188" s="7"/>
    </row>
    <row r="1189" spans="1:10" ht="11" customHeight="1" x14ac:dyDescent="0.45">
      <c r="A1189" s="1">
        <v>1184</v>
      </c>
      <c r="E1189" s="1" t="s">
        <v>16</v>
      </c>
      <c r="F1189" s="2">
        <v>34433</v>
      </c>
      <c r="G1189" s="2">
        <v>29971</v>
      </c>
    </row>
    <row r="1190" spans="1:10" ht="11" customHeight="1" x14ac:dyDescent="0.45">
      <c r="A1190" s="1">
        <v>1185</v>
      </c>
      <c r="E1190" s="1" t="s">
        <v>5</v>
      </c>
      <c r="F1190" s="2">
        <v>36938</v>
      </c>
      <c r="G1190" s="2">
        <v>33407</v>
      </c>
    </row>
    <row r="1191" spans="1:10" ht="11" customHeight="1" x14ac:dyDescent="0.35">
      <c r="A1191" s="1">
        <v>1186</v>
      </c>
      <c r="D1191" s="1" t="s">
        <v>5</v>
      </c>
      <c r="E1191" s="1" t="s">
        <v>15</v>
      </c>
      <c r="F1191" s="2">
        <v>3491</v>
      </c>
      <c r="G1191" s="2">
        <v>4617</v>
      </c>
      <c r="H1191" s="7">
        <f>F1191/F1193*100</f>
        <v>7.8525316598061039</v>
      </c>
      <c r="I1191" s="7">
        <f>G1191/G1193*100</f>
        <v>10.694183864915573</v>
      </c>
      <c r="J1191" s="7"/>
    </row>
    <row r="1192" spans="1:10" ht="11" customHeight="1" x14ac:dyDescent="0.45">
      <c r="A1192" s="1">
        <v>1187</v>
      </c>
      <c r="E1192" s="1" t="s">
        <v>16</v>
      </c>
      <c r="F1192" s="2">
        <v>40966</v>
      </c>
      <c r="G1192" s="2">
        <v>38557</v>
      </c>
    </row>
    <row r="1193" spans="1:10" ht="11" customHeight="1" x14ac:dyDescent="0.45">
      <c r="A1193" s="1">
        <v>1188</v>
      </c>
      <c r="E1193" s="1" t="s">
        <v>5</v>
      </c>
      <c r="F1193" s="2">
        <v>44457</v>
      </c>
      <c r="G1193" s="2">
        <v>43173</v>
      </c>
    </row>
    <row r="1194" spans="1:10" ht="11" customHeight="1" x14ac:dyDescent="0.35">
      <c r="A1194" s="1">
        <v>1189</v>
      </c>
      <c r="B1194" s="1" t="s">
        <v>61</v>
      </c>
      <c r="C1194" s="1" t="s">
        <v>4</v>
      </c>
      <c r="D1194" s="1" t="s">
        <v>14</v>
      </c>
      <c r="E1194" s="1" t="s">
        <v>15</v>
      </c>
      <c r="F1194" s="2">
        <v>618</v>
      </c>
      <c r="G1194" s="2">
        <v>964</v>
      </c>
      <c r="H1194" s="7">
        <f>F1194/F1196*100</f>
        <v>24.562798092209857</v>
      </c>
      <c r="I1194" s="7">
        <f>G1194/G1196*100</f>
        <v>22.613183204316208</v>
      </c>
      <c r="J1194" s="7"/>
    </row>
    <row r="1195" spans="1:10" ht="11" customHeight="1" x14ac:dyDescent="0.45">
      <c r="A1195" s="1">
        <v>1190</v>
      </c>
      <c r="E1195" s="1" t="s">
        <v>16</v>
      </c>
      <c r="F1195" s="2">
        <v>1895</v>
      </c>
      <c r="G1195" s="2">
        <v>3296</v>
      </c>
    </row>
    <row r="1196" spans="1:10" ht="11" customHeight="1" x14ac:dyDescent="0.45">
      <c r="A1196" s="1">
        <v>1191</v>
      </c>
      <c r="E1196" s="1" t="s">
        <v>5</v>
      </c>
      <c r="F1196" s="2">
        <v>2516</v>
      </c>
      <c r="G1196" s="2">
        <v>4263</v>
      </c>
    </row>
    <row r="1197" spans="1:10" ht="11" customHeight="1" x14ac:dyDescent="0.35">
      <c r="A1197" s="1">
        <v>1192</v>
      </c>
      <c r="D1197" s="1" t="s">
        <v>17</v>
      </c>
      <c r="E1197" s="1" t="s">
        <v>15</v>
      </c>
      <c r="F1197" s="2">
        <v>543</v>
      </c>
      <c r="G1197" s="2">
        <v>463</v>
      </c>
      <c r="H1197" s="7">
        <f>F1197/F1199*100</f>
        <v>7.8878558977338749</v>
      </c>
      <c r="I1197" s="7">
        <f>G1197/G1199*100</f>
        <v>12.449583221296047</v>
      </c>
      <c r="J1197" s="7"/>
    </row>
    <row r="1198" spans="1:10" ht="11" customHeight="1" x14ac:dyDescent="0.45">
      <c r="A1198" s="1">
        <v>1193</v>
      </c>
      <c r="E1198" s="1" t="s">
        <v>16</v>
      </c>
      <c r="F1198" s="2">
        <v>6339</v>
      </c>
      <c r="G1198" s="2">
        <v>3247</v>
      </c>
    </row>
    <row r="1199" spans="1:10" ht="11" customHeight="1" x14ac:dyDescent="0.45">
      <c r="A1199" s="1">
        <v>1194</v>
      </c>
      <c r="E1199" s="1" t="s">
        <v>5</v>
      </c>
      <c r="F1199" s="2">
        <v>6884</v>
      </c>
      <c r="G1199" s="2">
        <v>3719</v>
      </c>
    </row>
    <row r="1200" spans="1:10" ht="11" customHeight="1" x14ac:dyDescent="0.35">
      <c r="A1200" s="1">
        <v>1195</v>
      </c>
      <c r="D1200" s="1" t="s">
        <v>5</v>
      </c>
      <c r="E1200" s="1" t="s">
        <v>15</v>
      </c>
      <c r="F1200" s="2">
        <v>1167</v>
      </c>
      <c r="G1200" s="2">
        <v>1428</v>
      </c>
      <c r="H1200" s="7">
        <f>F1200/F1202*100</f>
        <v>12.412252712188895</v>
      </c>
      <c r="I1200" s="7">
        <f>G1200/G1202*100</f>
        <v>17.903711133400201</v>
      </c>
      <c r="J1200" s="7"/>
    </row>
    <row r="1201" spans="1:10" ht="11" customHeight="1" x14ac:dyDescent="0.45">
      <c r="A1201" s="1">
        <v>1196</v>
      </c>
      <c r="E1201" s="1" t="s">
        <v>16</v>
      </c>
      <c r="F1201" s="2">
        <v>8238</v>
      </c>
      <c r="G1201" s="2">
        <v>6552</v>
      </c>
    </row>
    <row r="1202" spans="1:10" ht="11" customHeight="1" x14ac:dyDescent="0.45">
      <c r="A1202" s="1">
        <v>1197</v>
      </c>
      <c r="E1202" s="1" t="s">
        <v>5</v>
      </c>
      <c r="F1202" s="2">
        <v>9402</v>
      </c>
      <c r="G1202" s="2">
        <v>7976</v>
      </c>
    </row>
    <row r="1203" spans="1:10" ht="11" customHeight="1" x14ac:dyDescent="0.35">
      <c r="A1203" s="1">
        <v>1198</v>
      </c>
      <c r="C1203" s="1" t="s">
        <v>6</v>
      </c>
      <c r="D1203" s="1" t="s">
        <v>14</v>
      </c>
      <c r="E1203" s="1" t="s">
        <v>15</v>
      </c>
      <c r="F1203" s="2">
        <v>703</v>
      </c>
      <c r="G1203" s="2">
        <v>1531</v>
      </c>
      <c r="H1203" s="7">
        <f>F1203/F1205*100</f>
        <v>16.390767078573091</v>
      </c>
      <c r="I1203" s="7">
        <f>G1203/G1205*100</f>
        <v>15.707397147840361</v>
      </c>
      <c r="J1203" s="7"/>
    </row>
    <row r="1204" spans="1:10" ht="11" customHeight="1" x14ac:dyDescent="0.45">
      <c r="A1204" s="1">
        <v>1199</v>
      </c>
      <c r="E1204" s="1" t="s">
        <v>16</v>
      </c>
      <c r="F1204" s="2">
        <v>3578</v>
      </c>
      <c r="G1204" s="2">
        <v>8220</v>
      </c>
    </row>
    <row r="1205" spans="1:10" ht="11" customHeight="1" x14ac:dyDescent="0.45">
      <c r="A1205" s="1">
        <v>1200</v>
      </c>
      <c r="E1205" s="1" t="s">
        <v>5</v>
      </c>
      <c r="F1205" s="2">
        <v>4289</v>
      </c>
      <c r="G1205" s="2">
        <v>9747</v>
      </c>
    </row>
    <row r="1206" spans="1:10" ht="11" customHeight="1" x14ac:dyDescent="0.35">
      <c r="A1206" s="1">
        <v>1201</v>
      </c>
      <c r="D1206" s="1" t="s">
        <v>17</v>
      </c>
      <c r="E1206" s="1" t="s">
        <v>15</v>
      </c>
      <c r="F1206" s="2">
        <v>1277</v>
      </c>
      <c r="G1206" s="2">
        <v>2391</v>
      </c>
      <c r="H1206" s="7">
        <f>F1206/F1208*100</f>
        <v>4.5020271461307955</v>
      </c>
      <c r="I1206" s="7">
        <f>G1206/G1208*100</f>
        <v>8.9708475593741781</v>
      </c>
      <c r="J1206" s="7"/>
    </row>
    <row r="1207" spans="1:10" ht="11" customHeight="1" x14ac:dyDescent="0.45">
      <c r="A1207" s="1">
        <v>1202</v>
      </c>
      <c r="E1207" s="1" t="s">
        <v>16</v>
      </c>
      <c r="F1207" s="2">
        <v>27086</v>
      </c>
      <c r="G1207" s="2">
        <v>24261</v>
      </c>
    </row>
    <row r="1208" spans="1:10" ht="11" customHeight="1" x14ac:dyDescent="0.45">
      <c r="A1208" s="1">
        <v>1203</v>
      </c>
      <c r="E1208" s="1" t="s">
        <v>5</v>
      </c>
      <c r="F1208" s="2">
        <v>28365</v>
      </c>
      <c r="G1208" s="2">
        <v>26653</v>
      </c>
    </row>
    <row r="1209" spans="1:10" ht="11" customHeight="1" x14ac:dyDescent="0.35">
      <c r="A1209" s="1">
        <v>1204</v>
      </c>
      <c r="D1209" s="1" t="s">
        <v>5</v>
      </c>
      <c r="E1209" s="1" t="s">
        <v>15</v>
      </c>
      <c r="F1209" s="2">
        <v>1982</v>
      </c>
      <c r="G1209" s="2">
        <v>3920</v>
      </c>
      <c r="H1209" s="7">
        <f>F1209/F1211*100</f>
        <v>6.0710019297332067</v>
      </c>
      <c r="I1209" s="7">
        <f>G1209/G1211*100</f>
        <v>10.769822517720753</v>
      </c>
      <c r="J1209" s="7"/>
    </row>
    <row r="1210" spans="1:10" ht="11" customHeight="1" x14ac:dyDescent="0.45">
      <c r="A1210" s="1">
        <v>1205</v>
      </c>
      <c r="E1210" s="1" t="s">
        <v>16</v>
      </c>
      <c r="F1210" s="2">
        <v>30662</v>
      </c>
      <c r="G1210" s="2">
        <v>32483</v>
      </c>
    </row>
    <row r="1211" spans="1:10" ht="11" customHeight="1" x14ac:dyDescent="0.45">
      <c r="A1211" s="1">
        <v>1206</v>
      </c>
      <c r="E1211" s="1" t="s">
        <v>5</v>
      </c>
      <c r="F1211" s="2">
        <v>32647</v>
      </c>
      <c r="G1211" s="2">
        <v>36398</v>
      </c>
    </row>
    <row r="1212" spans="1:10" ht="11" customHeight="1" x14ac:dyDescent="0.35">
      <c r="A1212" s="1">
        <v>1207</v>
      </c>
      <c r="C1212" s="1" t="s">
        <v>5</v>
      </c>
      <c r="D1212" s="1" t="s">
        <v>14</v>
      </c>
      <c r="E1212" s="1" t="s">
        <v>15</v>
      </c>
      <c r="F1212" s="2">
        <v>1328</v>
      </c>
      <c r="G1212" s="2">
        <v>2489</v>
      </c>
      <c r="H1212" s="7">
        <f>F1212/F1214*100</f>
        <v>19.520799647214464</v>
      </c>
      <c r="I1212" s="7">
        <f>G1212/G1214*100</f>
        <v>17.760810617953478</v>
      </c>
      <c r="J1212" s="7"/>
    </row>
    <row r="1213" spans="1:10" ht="11" customHeight="1" x14ac:dyDescent="0.45">
      <c r="A1213" s="1">
        <v>1208</v>
      </c>
      <c r="E1213" s="1" t="s">
        <v>16</v>
      </c>
      <c r="F1213" s="2">
        <v>5477</v>
      </c>
      <c r="G1213" s="2">
        <v>11518</v>
      </c>
    </row>
    <row r="1214" spans="1:10" ht="11" customHeight="1" x14ac:dyDescent="0.45">
      <c r="A1214" s="1">
        <v>1209</v>
      </c>
      <c r="E1214" s="1" t="s">
        <v>5</v>
      </c>
      <c r="F1214" s="2">
        <v>6803</v>
      </c>
      <c r="G1214" s="2">
        <v>14014</v>
      </c>
    </row>
    <row r="1215" spans="1:10" ht="11" customHeight="1" x14ac:dyDescent="0.35">
      <c r="A1215" s="1">
        <v>1210</v>
      </c>
      <c r="D1215" s="1" t="s">
        <v>17</v>
      </c>
      <c r="E1215" s="1" t="s">
        <v>15</v>
      </c>
      <c r="F1215" s="2">
        <v>1824</v>
      </c>
      <c r="G1215" s="2">
        <v>2860</v>
      </c>
      <c r="H1215" s="7">
        <f>F1215/F1217*100</f>
        <v>5.1750553254269986</v>
      </c>
      <c r="I1215" s="7">
        <f>G1215/G1217*100</f>
        <v>9.4178082191780828</v>
      </c>
      <c r="J1215" s="7"/>
    </row>
    <row r="1216" spans="1:10" ht="11" customHeight="1" x14ac:dyDescent="0.45">
      <c r="A1216" s="1">
        <v>1211</v>
      </c>
      <c r="E1216" s="1" t="s">
        <v>16</v>
      </c>
      <c r="F1216" s="2">
        <v>33426</v>
      </c>
      <c r="G1216" s="2">
        <v>27514</v>
      </c>
    </row>
    <row r="1217" spans="1:10" ht="11" customHeight="1" x14ac:dyDescent="0.45">
      <c r="A1217" s="1">
        <v>1212</v>
      </c>
      <c r="E1217" s="1" t="s">
        <v>5</v>
      </c>
      <c r="F1217" s="2">
        <v>35246</v>
      </c>
      <c r="G1217" s="2">
        <v>30368</v>
      </c>
    </row>
    <row r="1218" spans="1:10" ht="11" customHeight="1" x14ac:dyDescent="0.35">
      <c r="A1218" s="1">
        <v>1213</v>
      </c>
      <c r="D1218" s="1" t="s">
        <v>5</v>
      </c>
      <c r="E1218" s="1" t="s">
        <v>15</v>
      </c>
      <c r="F1218" s="2">
        <v>3150</v>
      </c>
      <c r="G1218" s="2">
        <v>5349</v>
      </c>
      <c r="H1218" s="7">
        <f>F1218/F1220*100</f>
        <v>7.4910820451843039</v>
      </c>
      <c r="I1218" s="7">
        <f>G1218/G1220*100</f>
        <v>12.05299803961333</v>
      </c>
      <c r="J1218" s="7"/>
    </row>
    <row r="1219" spans="1:10" ht="11" customHeight="1" x14ac:dyDescent="0.45">
      <c r="A1219" s="1">
        <v>1214</v>
      </c>
      <c r="E1219" s="1" t="s">
        <v>16</v>
      </c>
      <c r="F1219" s="2">
        <v>38899</v>
      </c>
      <c r="G1219" s="2">
        <v>39033</v>
      </c>
    </row>
    <row r="1220" spans="1:10" ht="11" customHeight="1" x14ac:dyDescent="0.45">
      <c r="A1220" s="1">
        <v>1215</v>
      </c>
      <c r="E1220" s="1" t="s">
        <v>5</v>
      </c>
      <c r="F1220" s="2">
        <v>42050</v>
      </c>
      <c r="G1220" s="2">
        <v>44379</v>
      </c>
    </row>
    <row r="1221" spans="1:10" ht="11" customHeight="1" x14ac:dyDescent="0.35">
      <c r="A1221" s="1">
        <v>1216</v>
      </c>
      <c r="B1221" s="1" t="s">
        <v>62</v>
      </c>
      <c r="C1221" s="1" t="s">
        <v>4</v>
      </c>
      <c r="D1221" s="1" t="s">
        <v>14</v>
      </c>
      <c r="E1221" s="1" t="s">
        <v>15</v>
      </c>
      <c r="F1221" s="2">
        <v>396</v>
      </c>
      <c r="G1221" s="2">
        <v>518</v>
      </c>
      <c r="H1221" s="7">
        <f>F1221/F1223*100</f>
        <v>28.02547770700637</v>
      </c>
      <c r="I1221" s="7">
        <f>G1221/G1223*100</f>
        <v>31.111111111111111</v>
      </c>
      <c r="J1221" s="7"/>
    </row>
    <row r="1222" spans="1:10" ht="11" customHeight="1" x14ac:dyDescent="0.45">
      <c r="A1222" s="1">
        <v>1217</v>
      </c>
      <c r="E1222" s="1" t="s">
        <v>16</v>
      </c>
      <c r="F1222" s="2">
        <v>1017</v>
      </c>
      <c r="G1222" s="2">
        <v>1148</v>
      </c>
    </row>
    <row r="1223" spans="1:10" ht="11" customHeight="1" x14ac:dyDescent="0.45">
      <c r="A1223" s="1">
        <v>1218</v>
      </c>
      <c r="E1223" s="1" t="s">
        <v>5</v>
      </c>
      <c r="F1223" s="2">
        <v>1413</v>
      </c>
      <c r="G1223" s="2">
        <v>1665</v>
      </c>
    </row>
    <row r="1224" spans="1:10" ht="11" customHeight="1" x14ac:dyDescent="0.35">
      <c r="A1224" s="1">
        <v>1219</v>
      </c>
      <c r="D1224" s="1" t="s">
        <v>17</v>
      </c>
      <c r="E1224" s="1" t="s">
        <v>15</v>
      </c>
      <c r="F1224" s="2">
        <v>277</v>
      </c>
      <c r="G1224" s="2">
        <v>282</v>
      </c>
      <c r="H1224" s="7">
        <f>F1224/F1226*100</f>
        <v>8.7908600444303389</v>
      </c>
      <c r="I1224" s="7">
        <f>G1224/G1226*100</f>
        <v>14.022874191944307</v>
      </c>
      <c r="J1224" s="7"/>
    </row>
    <row r="1225" spans="1:10" ht="11" customHeight="1" x14ac:dyDescent="0.45">
      <c r="A1225" s="1">
        <v>1220</v>
      </c>
      <c r="E1225" s="1" t="s">
        <v>16</v>
      </c>
      <c r="F1225" s="2">
        <v>2874</v>
      </c>
      <c r="G1225" s="2">
        <v>1728</v>
      </c>
    </row>
    <row r="1226" spans="1:10" ht="11" customHeight="1" x14ac:dyDescent="0.45">
      <c r="A1226" s="1">
        <v>1221</v>
      </c>
      <c r="E1226" s="1" t="s">
        <v>5</v>
      </c>
      <c r="F1226" s="2">
        <v>3151</v>
      </c>
      <c r="G1226" s="2">
        <v>2011</v>
      </c>
    </row>
    <row r="1227" spans="1:10" ht="11" customHeight="1" x14ac:dyDescent="0.35">
      <c r="A1227" s="1">
        <v>1222</v>
      </c>
      <c r="D1227" s="1" t="s">
        <v>5</v>
      </c>
      <c r="E1227" s="1" t="s">
        <v>15</v>
      </c>
      <c r="F1227" s="2">
        <v>665</v>
      </c>
      <c r="G1227" s="2">
        <v>801</v>
      </c>
      <c r="H1227" s="7">
        <f>F1227/F1229*100</f>
        <v>14.589732338745062</v>
      </c>
      <c r="I1227" s="7">
        <f>G1227/G1229*100</f>
        <v>21.807786550503675</v>
      </c>
      <c r="J1227" s="7"/>
    </row>
    <row r="1228" spans="1:10" ht="11" customHeight="1" x14ac:dyDescent="0.45">
      <c r="A1228" s="1">
        <v>1223</v>
      </c>
      <c r="E1228" s="1" t="s">
        <v>16</v>
      </c>
      <c r="F1228" s="2">
        <v>3892</v>
      </c>
      <c r="G1228" s="2">
        <v>2873</v>
      </c>
    </row>
    <row r="1229" spans="1:10" ht="11" customHeight="1" x14ac:dyDescent="0.45">
      <c r="A1229" s="1">
        <v>1224</v>
      </c>
      <c r="E1229" s="1" t="s">
        <v>5</v>
      </c>
      <c r="F1229" s="2">
        <v>4558</v>
      </c>
      <c r="G1229" s="2">
        <v>3673</v>
      </c>
    </row>
    <row r="1230" spans="1:10" ht="11" customHeight="1" x14ac:dyDescent="0.35">
      <c r="A1230" s="1">
        <v>1225</v>
      </c>
      <c r="C1230" s="1" t="s">
        <v>6</v>
      </c>
      <c r="D1230" s="1" t="s">
        <v>14</v>
      </c>
      <c r="E1230" s="1" t="s">
        <v>15</v>
      </c>
      <c r="F1230" s="2">
        <v>259</v>
      </c>
      <c r="G1230" s="2">
        <v>474</v>
      </c>
      <c r="H1230" s="7">
        <f>F1230/F1232*100</f>
        <v>22.699386503067483</v>
      </c>
      <c r="I1230" s="7">
        <f>G1230/G1232*100</f>
        <v>25.10593220338983</v>
      </c>
      <c r="J1230" s="7"/>
    </row>
    <row r="1231" spans="1:10" ht="11" customHeight="1" x14ac:dyDescent="0.45">
      <c r="A1231" s="1">
        <v>1226</v>
      </c>
      <c r="E1231" s="1" t="s">
        <v>16</v>
      </c>
      <c r="F1231" s="2">
        <v>883</v>
      </c>
      <c r="G1231" s="2">
        <v>1417</v>
      </c>
    </row>
    <row r="1232" spans="1:10" ht="11" customHeight="1" x14ac:dyDescent="0.45">
      <c r="A1232" s="1">
        <v>1227</v>
      </c>
      <c r="E1232" s="1" t="s">
        <v>5</v>
      </c>
      <c r="F1232" s="2">
        <v>1141</v>
      </c>
      <c r="G1232" s="2">
        <v>1888</v>
      </c>
    </row>
    <row r="1233" spans="1:10" ht="11" customHeight="1" x14ac:dyDescent="0.35">
      <c r="A1233" s="1">
        <v>1228</v>
      </c>
      <c r="D1233" s="1" t="s">
        <v>17</v>
      </c>
      <c r="E1233" s="1" t="s">
        <v>15</v>
      </c>
      <c r="F1233" s="2">
        <v>502</v>
      </c>
      <c r="G1233" s="2">
        <v>983</v>
      </c>
      <c r="H1233" s="7">
        <f>F1233/F1235*100</f>
        <v>7.7469135802469138</v>
      </c>
      <c r="I1233" s="7">
        <f>G1233/G1235*100</f>
        <v>13.253336928677362</v>
      </c>
      <c r="J1233" s="7"/>
    </row>
    <row r="1234" spans="1:10" ht="11" customHeight="1" x14ac:dyDescent="0.45">
      <c r="A1234" s="1">
        <v>1229</v>
      </c>
      <c r="E1234" s="1" t="s">
        <v>16</v>
      </c>
      <c r="F1234" s="2">
        <v>5982</v>
      </c>
      <c r="G1234" s="2">
        <v>6435</v>
      </c>
    </row>
    <row r="1235" spans="1:10" ht="11" customHeight="1" x14ac:dyDescent="0.45">
      <c r="A1235" s="1">
        <v>1230</v>
      </c>
      <c r="E1235" s="1" t="s">
        <v>5</v>
      </c>
      <c r="F1235" s="2">
        <v>6480</v>
      </c>
      <c r="G1235" s="2">
        <v>7417</v>
      </c>
    </row>
    <row r="1236" spans="1:10" ht="11" customHeight="1" x14ac:dyDescent="0.35">
      <c r="A1236" s="1">
        <v>1231</v>
      </c>
      <c r="D1236" s="1" t="s">
        <v>5</v>
      </c>
      <c r="E1236" s="1" t="s">
        <v>15</v>
      </c>
      <c r="F1236" s="2">
        <v>755</v>
      </c>
      <c r="G1236" s="2">
        <v>1455</v>
      </c>
      <c r="H1236" s="7">
        <f>F1236/F1238*100</f>
        <v>9.902938090241344</v>
      </c>
      <c r="I1236" s="7">
        <f>G1236/G1238*100</f>
        <v>15.636754433100483</v>
      </c>
      <c r="J1236" s="7"/>
    </row>
    <row r="1237" spans="1:10" ht="11" customHeight="1" x14ac:dyDescent="0.45">
      <c r="A1237" s="1">
        <v>1232</v>
      </c>
      <c r="E1237" s="1" t="s">
        <v>16</v>
      </c>
      <c r="F1237" s="2">
        <v>6864</v>
      </c>
      <c r="G1237" s="2">
        <v>7851</v>
      </c>
    </row>
    <row r="1238" spans="1:10" ht="11" customHeight="1" x14ac:dyDescent="0.45">
      <c r="A1238" s="1">
        <v>1233</v>
      </c>
      <c r="E1238" s="1" t="s">
        <v>5</v>
      </c>
      <c r="F1238" s="2">
        <v>7624</v>
      </c>
      <c r="G1238" s="2">
        <v>9305</v>
      </c>
    </row>
    <row r="1239" spans="1:10" ht="11" customHeight="1" x14ac:dyDescent="0.35">
      <c r="A1239" s="1">
        <v>1234</v>
      </c>
      <c r="C1239" s="1" t="s">
        <v>5</v>
      </c>
      <c r="D1239" s="1" t="s">
        <v>14</v>
      </c>
      <c r="E1239" s="1" t="s">
        <v>15</v>
      </c>
      <c r="F1239" s="2">
        <v>652</v>
      </c>
      <c r="G1239" s="2">
        <v>994</v>
      </c>
      <c r="H1239" s="7">
        <f>F1239/F1241*100</f>
        <v>25.518590998043049</v>
      </c>
      <c r="I1239" s="7">
        <f>G1239/G1241*100</f>
        <v>27.952755905511811</v>
      </c>
      <c r="J1239" s="7"/>
    </row>
    <row r="1240" spans="1:10" ht="11" customHeight="1" x14ac:dyDescent="0.45">
      <c r="A1240" s="1">
        <v>1235</v>
      </c>
      <c r="E1240" s="1" t="s">
        <v>16</v>
      </c>
      <c r="F1240" s="2">
        <v>1899</v>
      </c>
      <c r="G1240" s="2">
        <v>2562</v>
      </c>
    </row>
    <row r="1241" spans="1:10" ht="11" customHeight="1" x14ac:dyDescent="0.45">
      <c r="A1241" s="1">
        <v>1236</v>
      </c>
      <c r="E1241" s="1" t="s">
        <v>5</v>
      </c>
      <c r="F1241" s="2">
        <v>2555</v>
      </c>
      <c r="G1241" s="2">
        <v>3556</v>
      </c>
    </row>
    <row r="1242" spans="1:10" ht="11" customHeight="1" x14ac:dyDescent="0.35">
      <c r="A1242" s="1">
        <v>1237</v>
      </c>
      <c r="D1242" s="1" t="s">
        <v>17</v>
      </c>
      <c r="E1242" s="1" t="s">
        <v>15</v>
      </c>
      <c r="F1242" s="2">
        <v>772</v>
      </c>
      <c r="G1242" s="2">
        <v>1263</v>
      </c>
      <c r="H1242" s="7">
        <f>F1242/F1244*100</f>
        <v>8.0166147455867094</v>
      </c>
      <c r="I1242" s="7">
        <f>G1242/G1244*100</f>
        <v>13.392005089598133</v>
      </c>
      <c r="J1242" s="7"/>
    </row>
    <row r="1243" spans="1:10" ht="11" customHeight="1" x14ac:dyDescent="0.45">
      <c r="A1243" s="1">
        <v>1238</v>
      </c>
      <c r="E1243" s="1" t="s">
        <v>16</v>
      </c>
      <c r="F1243" s="2">
        <v>8855</v>
      </c>
      <c r="G1243" s="2">
        <v>8164</v>
      </c>
    </row>
    <row r="1244" spans="1:10" ht="11" customHeight="1" x14ac:dyDescent="0.45">
      <c r="A1244" s="1">
        <v>1239</v>
      </c>
      <c r="E1244" s="1" t="s">
        <v>5</v>
      </c>
      <c r="F1244" s="2">
        <v>9630</v>
      </c>
      <c r="G1244" s="2">
        <v>9431</v>
      </c>
    </row>
    <row r="1245" spans="1:10" ht="11" customHeight="1" x14ac:dyDescent="0.35">
      <c r="A1245" s="1">
        <v>1240</v>
      </c>
      <c r="D1245" s="1" t="s">
        <v>5</v>
      </c>
      <c r="E1245" s="1" t="s">
        <v>15</v>
      </c>
      <c r="F1245" s="2">
        <v>1430</v>
      </c>
      <c r="G1245" s="2">
        <v>2254</v>
      </c>
      <c r="H1245" s="7">
        <f>F1245/F1247*100</f>
        <v>11.741522292470647</v>
      </c>
      <c r="I1245" s="7">
        <f>G1245/G1247*100</f>
        <v>17.363839457668899</v>
      </c>
      <c r="J1245" s="7"/>
    </row>
    <row r="1246" spans="1:10" ht="11" customHeight="1" x14ac:dyDescent="0.45">
      <c r="A1246" s="1">
        <v>1241</v>
      </c>
      <c r="E1246" s="1" t="s">
        <v>16</v>
      </c>
      <c r="F1246" s="2">
        <v>10755</v>
      </c>
      <c r="G1246" s="2">
        <v>10730</v>
      </c>
    </row>
    <row r="1247" spans="1:10" ht="11" customHeight="1" x14ac:dyDescent="0.45">
      <c r="A1247" s="1">
        <v>1242</v>
      </c>
      <c r="E1247" s="1" t="s">
        <v>5</v>
      </c>
      <c r="F1247" s="2">
        <v>12179</v>
      </c>
      <c r="G1247" s="2">
        <v>12981</v>
      </c>
    </row>
    <row r="1248" spans="1:10" ht="11" customHeight="1" x14ac:dyDescent="0.35">
      <c r="A1248" s="1">
        <v>1243</v>
      </c>
      <c r="B1248" s="1" t="s">
        <v>63</v>
      </c>
      <c r="C1248" s="1" t="s">
        <v>4</v>
      </c>
      <c r="D1248" s="1" t="s">
        <v>14</v>
      </c>
      <c r="E1248" s="1" t="s">
        <v>15</v>
      </c>
      <c r="F1248" s="2">
        <v>233</v>
      </c>
      <c r="G1248" s="2">
        <v>337</v>
      </c>
      <c r="H1248" s="7">
        <f>F1248/F1250*100</f>
        <v>28.004807692307693</v>
      </c>
      <c r="I1248" s="7">
        <f>G1248/G1250*100</f>
        <v>30.636363636363633</v>
      </c>
      <c r="J1248" s="7"/>
    </row>
    <row r="1249" spans="1:10" ht="11" customHeight="1" x14ac:dyDescent="0.45">
      <c r="A1249" s="1">
        <v>1244</v>
      </c>
      <c r="E1249" s="1" t="s">
        <v>16</v>
      </c>
      <c r="F1249" s="2">
        <v>595</v>
      </c>
      <c r="G1249" s="2">
        <v>764</v>
      </c>
    </row>
    <row r="1250" spans="1:10" ht="11" customHeight="1" x14ac:dyDescent="0.45">
      <c r="A1250" s="1">
        <v>1245</v>
      </c>
      <c r="E1250" s="1" t="s">
        <v>5</v>
      </c>
      <c r="F1250" s="2">
        <v>832</v>
      </c>
      <c r="G1250" s="2">
        <v>1100</v>
      </c>
    </row>
    <row r="1251" spans="1:10" ht="11" customHeight="1" x14ac:dyDescent="0.35">
      <c r="A1251" s="1">
        <v>1246</v>
      </c>
      <c r="D1251" s="1" t="s">
        <v>17</v>
      </c>
      <c r="E1251" s="1" t="s">
        <v>15</v>
      </c>
      <c r="F1251" s="2">
        <v>237</v>
      </c>
      <c r="G1251" s="2">
        <v>253</v>
      </c>
      <c r="H1251" s="7">
        <f>F1251/F1253*100</f>
        <v>7.9663865546218489</v>
      </c>
      <c r="I1251" s="7">
        <f>G1251/G1253*100</f>
        <v>16.644736842105264</v>
      </c>
      <c r="J1251" s="7"/>
    </row>
    <row r="1252" spans="1:10" ht="11" customHeight="1" x14ac:dyDescent="0.45">
      <c r="A1252" s="1">
        <v>1247</v>
      </c>
      <c r="E1252" s="1" t="s">
        <v>16</v>
      </c>
      <c r="F1252" s="2">
        <v>2741</v>
      </c>
      <c r="G1252" s="2">
        <v>1268</v>
      </c>
    </row>
    <row r="1253" spans="1:10" ht="11" customHeight="1" x14ac:dyDescent="0.45">
      <c r="A1253" s="1">
        <v>1248</v>
      </c>
      <c r="E1253" s="1" t="s">
        <v>5</v>
      </c>
      <c r="F1253" s="2">
        <v>2975</v>
      </c>
      <c r="G1253" s="2">
        <v>1520</v>
      </c>
    </row>
    <row r="1254" spans="1:10" ht="11" customHeight="1" x14ac:dyDescent="0.35">
      <c r="A1254" s="1">
        <v>1249</v>
      </c>
      <c r="D1254" s="1" t="s">
        <v>5</v>
      </c>
      <c r="E1254" s="1" t="s">
        <v>15</v>
      </c>
      <c r="F1254" s="2">
        <v>466</v>
      </c>
      <c r="G1254" s="2">
        <v>586</v>
      </c>
      <c r="H1254" s="7">
        <f>F1254/F1256*100</f>
        <v>12.253484091506706</v>
      </c>
      <c r="I1254" s="7">
        <f>G1254/G1256*100</f>
        <v>22.323809523809523</v>
      </c>
      <c r="J1254" s="7"/>
    </row>
    <row r="1255" spans="1:10" ht="11" customHeight="1" x14ac:dyDescent="0.45">
      <c r="A1255" s="1">
        <v>1250</v>
      </c>
      <c r="E1255" s="1" t="s">
        <v>16</v>
      </c>
      <c r="F1255" s="2">
        <v>3332</v>
      </c>
      <c r="G1255" s="2">
        <v>2034</v>
      </c>
    </row>
    <row r="1256" spans="1:10" ht="11" customHeight="1" x14ac:dyDescent="0.45">
      <c r="A1256" s="1">
        <v>1251</v>
      </c>
      <c r="E1256" s="1" t="s">
        <v>5</v>
      </c>
      <c r="F1256" s="2">
        <v>3803</v>
      </c>
      <c r="G1256" s="2">
        <v>2625</v>
      </c>
    </row>
    <row r="1257" spans="1:10" ht="11" customHeight="1" x14ac:dyDescent="0.35">
      <c r="A1257" s="1">
        <v>1252</v>
      </c>
      <c r="C1257" s="1" t="s">
        <v>6</v>
      </c>
      <c r="D1257" s="1" t="s">
        <v>14</v>
      </c>
      <c r="E1257" s="1" t="s">
        <v>15</v>
      </c>
      <c r="F1257" s="2">
        <v>270</v>
      </c>
      <c r="G1257" s="2">
        <v>508</v>
      </c>
      <c r="H1257" s="7">
        <f>F1257/F1259*100</f>
        <v>26.706231454005934</v>
      </c>
      <c r="I1257" s="7">
        <f>G1257/G1259*100</f>
        <v>23.143507972665148</v>
      </c>
      <c r="J1257" s="7"/>
    </row>
    <row r="1258" spans="1:10" ht="11" customHeight="1" x14ac:dyDescent="0.45">
      <c r="A1258" s="1">
        <v>1253</v>
      </c>
      <c r="E1258" s="1" t="s">
        <v>16</v>
      </c>
      <c r="F1258" s="2">
        <v>741</v>
      </c>
      <c r="G1258" s="2">
        <v>1694</v>
      </c>
    </row>
    <row r="1259" spans="1:10" ht="11" customHeight="1" x14ac:dyDescent="0.45">
      <c r="A1259" s="1">
        <v>1254</v>
      </c>
      <c r="E1259" s="1" t="s">
        <v>5</v>
      </c>
      <c r="F1259" s="2">
        <v>1011</v>
      </c>
      <c r="G1259" s="2">
        <v>2195</v>
      </c>
    </row>
    <row r="1260" spans="1:10" ht="11" customHeight="1" x14ac:dyDescent="0.35">
      <c r="A1260" s="1">
        <v>1255</v>
      </c>
      <c r="D1260" s="1" t="s">
        <v>17</v>
      </c>
      <c r="E1260" s="1" t="s">
        <v>15</v>
      </c>
      <c r="F1260" s="2">
        <v>434</v>
      </c>
      <c r="G1260" s="2">
        <v>998</v>
      </c>
      <c r="H1260" s="7">
        <f>F1260/F1262*100</f>
        <v>6.5638233514821538</v>
      </c>
      <c r="I1260" s="7">
        <f>G1260/G1262*100</f>
        <v>14.10600706713781</v>
      </c>
      <c r="J1260" s="7"/>
    </row>
    <row r="1261" spans="1:10" ht="11" customHeight="1" x14ac:dyDescent="0.45">
      <c r="A1261" s="1">
        <v>1256</v>
      </c>
      <c r="E1261" s="1" t="s">
        <v>16</v>
      </c>
      <c r="F1261" s="2">
        <v>6180</v>
      </c>
      <c r="G1261" s="2">
        <v>6077</v>
      </c>
    </row>
    <row r="1262" spans="1:10" ht="11" customHeight="1" x14ac:dyDescent="0.45">
      <c r="A1262" s="1">
        <v>1257</v>
      </c>
      <c r="E1262" s="1" t="s">
        <v>5</v>
      </c>
      <c r="F1262" s="2">
        <v>6612</v>
      </c>
      <c r="G1262" s="2">
        <v>7075</v>
      </c>
    </row>
    <row r="1263" spans="1:10" ht="11" customHeight="1" x14ac:dyDescent="0.35">
      <c r="A1263" s="1">
        <v>1258</v>
      </c>
      <c r="D1263" s="1" t="s">
        <v>5</v>
      </c>
      <c r="E1263" s="1" t="s">
        <v>15</v>
      </c>
      <c r="F1263" s="2">
        <v>710</v>
      </c>
      <c r="G1263" s="2">
        <v>1504</v>
      </c>
      <c r="H1263" s="7">
        <f>F1263/F1265*100</f>
        <v>9.3151403831015482</v>
      </c>
      <c r="I1263" s="7">
        <f>G1263/G1265*100</f>
        <v>16.212137544464806</v>
      </c>
      <c r="J1263" s="7"/>
    </row>
    <row r="1264" spans="1:10" ht="11" customHeight="1" x14ac:dyDescent="0.45">
      <c r="A1264" s="1">
        <v>1259</v>
      </c>
      <c r="E1264" s="1" t="s">
        <v>16</v>
      </c>
      <c r="F1264" s="2">
        <v>6917</v>
      </c>
      <c r="G1264" s="2">
        <v>7770</v>
      </c>
    </row>
    <row r="1265" spans="1:10" ht="11" customHeight="1" x14ac:dyDescent="0.45">
      <c r="A1265" s="1">
        <v>1260</v>
      </c>
      <c r="E1265" s="1" t="s">
        <v>5</v>
      </c>
      <c r="F1265" s="2">
        <v>7622</v>
      </c>
      <c r="G1265" s="2">
        <v>9277</v>
      </c>
    </row>
    <row r="1266" spans="1:10" ht="11" customHeight="1" x14ac:dyDescent="0.35">
      <c r="A1266" s="1">
        <v>1261</v>
      </c>
      <c r="C1266" s="1" t="s">
        <v>5</v>
      </c>
      <c r="D1266" s="1" t="s">
        <v>14</v>
      </c>
      <c r="E1266" s="1" t="s">
        <v>15</v>
      </c>
      <c r="F1266" s="2">
        <v>503</v>
      </c>
      <c r="G1266" s="2">
        <v>840</v>
      </c>
      <c r="H1266" s="7">
        <f>F1266/F1268*100</f>
        <v>27.411444141689373</v>
      </c>
      <c r="I1266" s="7">
        <f>G1266/G1268*100</f>
        <v>25.446834292638592</v>
      </c>
      <c r="J1266" s="7"/>
    </row>
    <row r="1267" spans="1:10" ht="11" customHeight="1" x14ac:dyDescent="0.45">
      <c r="A1267" s="1">
        <v>1262</v>
      </c>
      <c r="E1267" s="1" t="s">
        <v>16</v>
      </c>
      <c r="F1267" s="2">
        <v>1337</v>
      </c>
      <c r="G1267" s="2">
        <v>2457</v>
      </c>
    </row>
    <row r="1268" spans="1:10" ht="11" customHeight="1" x14ac:dyDescent="0.45">
      <c r="A1268" s="1">
        <v>1263</v>
      </c>
      <c r="E1268" s="1" t="s">
        <v>5</v>
      </c>
      <c r="F1268" s="2">
        <v>1835</v>
      </c>
      <c r="G1268" s="2">
        <v>3301</v>
      </c>
    </row>
    <row r="1269" spans="1:10" ht="11" customHeight="1" x14ac:dyDescent="0.35">
      <c r="A1269" s="1">
        <v>1264</v>
      </c>
      <c r="D1269" s="1" t="s">
        <v>17</v>
      </c>
      <c r="E1269" s="1" t="s">
        <v>15</v>
      </c>
      <c r="F1269" s="2">
        <v>673</v>
      </c>
      <c r="G1269" s="2">
        <v>1245</v>
      </c>
      <c r="H1269" s="7">
        <f>F1269/F1271*100</f>
        <v>7.0169950995725161</v>
      </c>
      <c r="I1269" s="7">
        <f>G1269/G1271*100</f>
        <v>14.485165794066319</v>
      </c>
      <c r="J1269" s="7"/>
    </row>
    <row r="1270" spans="1:10" ht="11" customHeight="1" x14ac:dyDescent="0.45">
      <c r="A1270" s="1">
        <v>1265</v>
      </c>
      <c r="E1270" s="1" t="s">
        <v>16</v>
      </c>
      <c r="F1270" s="2">
        <v>8917</v>
      </c>
      <c r="G1270" s="2">
        <v>7349</v>
      </c>
    </row>
    <row r="1271" spans="1:10" ht="11" customHeight="1" x14ac:dyDescent="0.45">
      <c r="A1271" s="1">
        <v>1266</v>
      </c>
      <c r="E1271" s="1" t="s">
        <v>5</v>
      </c>
      <c r="F1271" s="2">
        <v>9591</v>
      </c>
      <c r="G1271" s="2">
        <v>8595</v>
      </c>
    </row>
    <row r="1272" spans="1:10" ht="11" customHeight="1" x14ac:dyDescent="0.35">
      <c r="A1272" s="1">
        <v>1267</v>
      </c>
      <c r="D1272" s="1" t="s">
        <v>5</v>
      </c>
      <c r="E1272" s="1" t="s">
        <v>15</v>
      </c>
      <c r="F1272" s="2">
        <v>1176</v>
      </c>
      <c r="G1272" s="2">
        <v>2087</v>
      </c>
      <c r="H1272" s="7">
        <f>F1272/F1274*100</f>
        <v>10.286913925822255</v>
      </c>
      <c r="I1272" s="7">
        <f>G1272/G1274*100</f>
        <v>17.542237538875348</v>
      </c>
      <c r="J1272" s="7"/>
    </row>
    <row r="1273" spans="1:10" ht="11" customHeight="1" x14ac:dyDescent="0.45">
      <c r="A1273" s="1">
        <v>1268</v>
      </c>
      <c r="E1273" s="1" t="s">
        <v>16</v>
      </c>
      <c r="F1273" s="2">
        <v>10249</v>
      </c>
      <c r="G1273" s="2">
        <v>9806</v>
      </c>
    </row>
    <row r="1274" spans="1:10" ht="11" customHeight="1" x14ac:dyDescent="0.45">
      <c r="A1274" s="1">
        <v>1269</v>
      </c>
      <c r="E1274" s="1" t="s">
        <v>5</v>
      </c>
      <c r="F1274" s="2">
        <v>11432</v>
      </c>
      <c r="G1274" s="2">
        <v>11897</v>
      </c>
    </row>
    <row r="1275" spans="1:10" ht="11" customHeight="1" x14ac:dyDescent="0.35">
      <c r="A1275" s="1">
        <v>1270</v>
      </c>
      <c r="B1275" s="1" t="s">
        <v>64</v>
      </c>
      <c r="C1275" s="1" t="s">
        <v>4</v>
      </c>
      <c r="D1275" s="1" t="s">
        <v>14</v>
      </c>
      <c r="E1275" s="1" t="s">
        <v>15</v>
      </c>
      <c r="F1275" s="2">
        <v>231</v>
      </c>
      <c r="G1275" s="2">
        <v>251</v>
      </c>
      <c r="H1275" s="7">
        <f>F1275/F1277*100</f>
        <v>32.083333333333336</v>
      </c>
      <c r="I1275" s="7">
        <f>G1275/G1277*100</f>
        <v>35.401974612129763</v>
      </c>
      <c r="J1275" s="7"/>
    </row>
    <row r="1276" spans="1:10" ht="11" customHeight="1" x14ac:dyDescent="0.45">
      <c r="A1276" s="1">
        <v>1271</v>
      </c>
      <c r="E1276" s="1" t="s">
        <v>16</v>
      </c>
      <c r="F1276" s="2">
        <v>494</v>
      </c>
      <c r="G1276" s="2">
        <v>460</v>
      </c>
    </row>
    <row r="1277" spans="1:10" ht="11" customHeight="1" x14ac:dyDescent="0.45">
      <c r="A1277" s="1">
        <v>1272</v>
      </c>
      <c r="E1277" s="1" t="s">
        <v>5</v>
      </c>
      <c r="F1277" s="2">
        <v>720</v>
      </c>
      <c r="G1277" s="2">
        <v>709</v>
      </c>
    </row>
    <row r="1278" spans="1:10" ht="11" customHeight="1" x14ac:dyDescent="0.35">
      <c r="A1278" s="1">
        <v>1273</v>
      </c>
      <c r="D1278" s="1" t="s">
        <v>17</v>
      </c>
      <c r="E1278" s="1" t="s">
        <v>15</v>
      </c>
      <c r="F1278" s="2">
        <v>154</v>
      </c>
      <c r="G1278" s="2">
        <v>145</v>
      </c>
      <c r="H1278" s="7">
        <f>F1278/F1280*100</f>
        <v>8.4107045330420522</v>
      </c>
      <c r="I1278" s="7">
        <f>G1278/G1280*100</f>
        <v>14.399205561072492</v>
      </c>
      <c r="J1278" s="7"/>
    </row>
    <row r="1279" spans="1:10" ht="11" customHeight="1" x14ac:dyDescent="0.45">
      <c r="A1279" s="1">
        <v>1274</v>
      </c>
      <c r="E1279" s="1" t="s">
        <v>16</v>
      </c>
      <c r="F1279" s="2">
        <v>1671</v>
      </c>
      <c r="G1279" s="2">
        <v>860</v>
      </c>
    </row>
    <row r="1280" spans="1:10" ht="11" customHeight="1" x14ac:dyDescent="0.45">
      <c r="A1280" s="1">
        <v>1275</v>
      </c>
      <c r="E1280" s="1" t="s">
        <v>5</v>
      </c>
      <c r="F1280" s="2">
        <v>1831</v>
      </c>
      <c r="G1280" s="2">
        <v>1007</v>
      </c>
    </row>
    <row r="1281" spans="1:10" ht="11" customHeight="1" x14ac:dyDescent="0.35">
      <c r="A1281" s="1">
        <v>1276</v>
      </c>
      <c r="D1281" s="1" t="s">
        <v>5</v>
      </c>
      <c r="E1281" s="1" t="s">
        <v>15</v>
      </c>
      <c r="F1281" s="2">
        <v>387</v>
      </c>
      <c r="G1281" s="2">
        <v>400</v>
      </c>
      <c r="H1281" s="7">
        <f>F1281/F1283*100</f>
        <v>15.158636897767334</v>
      </c>
      <c r="I1281" s="7">
        <f>G1281/G1283*100</f>
        <v>23.296447291788002</v>
      </c>
      <c r="J1281" s="7"/>
    </row>
    <row r="1282" spans="1:10" ht="11" customHeight="1" x14ac:dyDescent="0.45">
      <c r="A1282" s="1">
        <v>1277</v>
      </c>
      <c r="E1282" s="1" t="s">
        <v>16</v>
      </c>
      <c r="F1282" s="2">
        <v>2167</v>
      </c>
      <c r="G1282" s="2">
        <v>1318</v>
      </c>
    </row>
    <row r="1283" spans="1:10" ht="11" customHeight="1" x14ac:dyDescent="0.45">
      <c r="A1283" s="1">
        <v>1278</v>
      </c>
      <c r="E1283" s="1" t="s">
        <v>5</v>
      </c>
      <c r="F1283" s="2">
        <v>2553</v>
      </c>
      <c r="G1283" s="2">
        <v>1717</v>
      </c>
    </row>
    <row r="1284" spans="1:10" ht="11" customHeight="1" x14ac:dyDescent="0.35">
      <c r="A1284" s="1">
        <v>1279</v>
      </c>
      <c r="C1284" s="1" t="s">
        <v>6</v>
      </c>
      <c r="D1284" s="1" t="s">
        <v>14</v>
      </c>
      <c r="E1284" s="1" t="s">
        <v>15</v>
      </c>
      <c r="F1284" s="2">
        <v>151</v>
      </c>
      <c r="G1284" s="2">
        <v>258</v>
      </c>
      <c r="H1284" s="7">
        <f>F1284/F1286*100</f>
        <v>26.67844522968198</v>
      </c>
      <c r="I1284" s="7">
        <f>G1284/G1286*100</f>
        <v>27.243928194297784</v>
      </c>
      <c r="J1284" s="7"/>
    </row>
    <row r="1285" spans="1:10" ht="11" customHeight="1" x14ac:dyDescent="0.45">
      <c r="A1285" s="1">
        <v>1280</v>
      </c>
      <c r="E1285" s="1" t="s">
        <v>16</v>
      </c>
      <c r="F1285" s="2">
        <v>418</v>
      </c>
      <c r="G1285" s="2">
        <v>693</v>
      </c>
    </row>
    <row r="1286" spans="1:10" ht="11" customHeight="1" x14ac:dyDescent="0.45">
      <c r="A1286" s="1">
        <v>1281</v>
      </c>
      <c r="E1286" s="1" t="s">
        <v>5</v>
      </c>
      <c r="F1286" s="2">
        <v>566</v>
      </c>
      <c r="G1286" s="2">
        <v>947</v>
      </c>
    </row>
    <row r="1287" spans="1:10" ht="11" customHeight="1" x14ac:dyDescent="0.35">
      <c r="A1287" s="1">
        <v>1282</v>
      </c>
      <c r="D1287" s="1" t="s">
        <v>17</v>
      </c>
      <c r="E1287" s="1" t="s">
        <v>15</v>
      </c>
      <c r="F1287" s="2">
        <v>246</v>
      </c>
      <c r="G1287" s="2">
        <v>549</v>
      </c>
      <c r="H1287" s="7">
        <f>F1287/F1289*100</f>
        <v>8.1619110816191114</v>
      </c>
      <c r="I1287" s="7">
        <f>G1287/G1289*100</f>
        <v>14.766003227541688</v>
      </c>
      <c r="J1287" s="7"/>
    </row>
    <row r="1288" spans="1:10" ht="11" customHeight="1" x14ac:dyDescent="0.45">
      <c r="A1288" s="1">
        <v>1283</v>
      </c>
      <c r="E1288" s="1" t="s">
        <v>16</v>
      </c>
      <c r="F1288" s="2">
        <v>2765</v>
      </c>
      <c r="G1288" s="2">
        <v>3168</v>
      </c>
    </row>
    <row r="1289" spans="1:10" ht="11" customHeight="1" x14ac:dyDescent="0.45">
      <c r="A1289" s="1">
        <v>1284</v>
      </c>
      <c r="E1289" s="1" t="s">
        <v>5</v>
      </c>
      <c r="F1289" s="2">
        <v>3014</v>
      </c>
      <c r="G1289" s="2">
        <v>3718</v>
      </c>
    </row>
    <row r="1290" spans="1:10" ht="11" customHeight="1" x14ac:dyDescent="0.35">
      <c r="A1290" s="1">
        <v>1285</v>
      </c>
      <c r="D1290" s="1" t="s">
        <v>5</v>
      </c>
      <c r="E1290" s="1" t="s">
        <v>15</v>
      </c>
      <c r="F1290" s="2">
        <v>395</v>
      </c>
      <c r="G1290" s="2">
        <v>811</v>
      </c>
      <c r="H1290" s="7">
        <f>F1290/F1292*100</f>
        <v>11.018131101813109</v>
      </c>
      <c r="I1290" s="7">
        <f>G1290/G1292*100</f>
        <v>17.377330190700665</v>
      </c>
      <c r="J1290" s="7"/>
    </row>
    <row r="1291" spans="1:10" ht="11" customHeight="1" x14ac:dyDescent="0.45">
      <c r="A1291" s="1">
        <v>1286</v>
      </c>
      <c r="E1291" s="1" t="s">
        <v>16</v>
      </c>
      <c r="F1291" s="2">
        <v>3188</v>
      </c>
      <c r="G1291" s="2">
        <v>3863</v>
      </c>
    </row>
    <row r="1292" spans="1:10" ht="11" customHeight="1" x14ac:dyDescent="0.45">
      <c r="A1292" s="1">
        <v>1287</v>
      </c>
      <c r="E1292" s="1" t="s">
        <v>5</v>
      </c>
      <c r="F1292" s="2">
        <v>3585</v>
      </c>
      <c r="G1292" s="2">
        <v>4667</v>
      </c>
    </row>
    <row r="1293" spans="1:10" ht="11" customHeight="1" x14ac:dyDescent="0.35">
      <c r="A1293" s="1">
        <v>1288</v>
      </c>
      <c r="C1293" s="1" t="s">
        <v>5</v>
      </c>
      <c r="D1293" s="1" t="s">
        <v>14</v>
      </c>
      <c r="E1293" s="1" t="s">
        <v>15</v>
      </c>
      <c r="F1293" s="2">
        <v>376</v>
      </c>
      <c r="G1293" s="2">
        <v>507</v>
      </c>
      <c r="H1293" s="7">
        <f>F1293/F1295*100</f>
        <v>29.034749034749037</v>
      </c>
      <c r="I1293" s="7">
        <f>G1293/G1295*100</f>
        <v>30.579010856453557</v>
      </c>
      <c r="J1293" s="7"/>
    </row>
    <row r="1294" spans="1:10" ht="11" customHeight="1" x14ac:dyDescent="0.45">
      <c r="A1294" s="1">
        <v>1289</v>
      </c>
      <c r="E1294" s="1" t="s">
        <v>16</v>
      </c>
      <c r="F1294" s="2">
        <v>916</v>
      </c>
      <c r="G1294" s="2">
        <v>1149</v>
      </c>
    </row>
    <row r="1295" spans="1:10" ht="11" customHeight="1" x14ac:dyDescent="0.45">
      <c r="A1295" s="1">
        <v>1290</v>
      </c>
      <c r="E1295" s="1" t="s">
        <v>5</v>
      </c>
      <c r="F1295" s="2">
        <v>1295</v>
      </c>
      <c r="G1295" s="2">
        <v>1658</v>
      </c>
    </row>
    <row r="1296" spans="1:10" ht="11" customHeight="1" x14ac:dyDescent="0.35">
      <c r="A1296" s="1">
        <v>1291</v>
      </c>
      <c r="D1296" s="1" t="s">
        <v>17</v>
      </c>
      <c r="E1296" s="1" t="s">
        <v>15</v>
      </c>
      <c r="F1296" s="2">
        <v>403</v>
      </c>
      <c r="G1296" s="2">
        <v>701</v>
      </c>
      <c r="H1296" s="7">
        <f>F1296/F1298*100</f>
        <v>8.3195706028075964</v>
      </c>
      <c r="I1296" s="7">
        <f>G1296/G1298*100</f>
        <v>14.832839610664408</v>
      </c>
      <c r="J1296" s="7"/>
    </row>
    <row r="1297" spans="1:10" ht="11" customHeight="1" x14ac:dyDescent="0.45">
      <c r="A1297" s="1">
        <v>1292</v>
      </c>
      <c r="E1297" s="1" t="s">
        <v>16</v>
      </c>
      <c r="F1297" s="2">
        <v>4441</v>
      </c>
      <c r="G1297" s="2">
        <v>4030</v>
      </c>
    </row>
    <row r="1298" spans="1:10" ht="11" customHeight="1" x14ac:dyDescent="0.45">
      <c r="A1298" s="1">
        <v>1293</v>
      </c>
      <c r="E1298" s="1" t="s">
        <v>5</v>
      </c>
      <c r="F1298" s="2">
        <v>4844</v>
      </c>
      <c r="G1298" s="2">
        <v>4726</v>
      </c>
    </row>
    <row r="1299" spans="1:10" ht="11" customHeight="1" x14ac:dyDescent="0.35">
      <c r="A1299" s="1">
        <v>1294</v>
      </c>
      <c r="D1299" s="1" t="s">
        <v>5</v>
      </c>
      <c r="E1299" s="1" t="s">
        <v>15</v>
      </c>
      <c r="F1299" s="2">
        <v>783</v>
      </c>
      <c r="G1299" s="2">
        <v>1205</v>
      </c>
      <c r="H1299" s="7">
        <f>F1299/F1301*100</f>
        <v>12.76283618581907</v>
      </c>
      <c r="I1299" s="7">
        <f>G1299/G1301*100</f>
        <v>18.875313283208019</v>
      </c>
      <c r="J1299" s="7"/>
    </row>
    <row r="1300" spans="1:10" ht="11" customHeight="1" x14ac:dyDescent="0.45">
      <c r="A1300" s="1">
        <v>1295</v>
      </c>
      <c r="E1300" s="1" t="s">
        <v>16</v>
      </c>
      <c r="F1300" s="2">
        <v>5353</v>
      </c>
      <c r="G1300" s="2">
        <v>5179</v>
      </c>
    </row>
    <row r="1301" spans="1:10" ht="11" customHeight="1" x14ac:dyDescent="0.45">
      <c r="A1301" s="1">
        <v>1296</v>
      </c>
      <c r="E1301" s="1" t="s">
        <v>5</v>
      </c>
      <c r="F1301" s="2">
        <v>6135</v>
      </c>
      <c r="G1301" s="2">
        <v>6384</v>
      </c>
    </row>
    <row r="1302" spans="1:10" ht="11" customHeight="1" x14ac:dyDescent="0.35">
      <c r="A1302" s="1">
        <v>1297</v>
      </c>
      <c r="B1302" s="1" t="s">
        <v>65</v>
      </c>
      <c r="C1302" s="1" t="s">
        <v>4</v>
      </c>
      <c r="D1302" s="1" t="s">
        <v>14</v>
      </c>
      <c r="E1302" s="1" t="s">
        <v>15</v>
      </c>
      <c r="F1302" s="2">
        <v>300</v>
      </c>
      <c r="G1302" s="2">
        <v>338</v>
      </c>
      <c r="H1302" s="7">
        <f>F1302/F1304*100</f>
        <v>23.237800154918666</v>
      </c>
      <c r="I1302" s="7">
        <f>G1302/G1304*100</f>
        <v>19.347452776187751</v>
      </c>
      <c r="J1302" s="7"/>
    </row>
    <row r="1303" spans="1:10" ht="11" customHeight="1" x14ac:dyDescent="0.45">
      <c r="A1303" s="1">
        <v>1298</v>
      </c>
      <c r="E1303" s="1" t="s">
        <v>16</v>
      </c>
      <c r="F1303" s="2">
        <v>993</v>
      </c>
      <c r="G1303" s="2">
        <v>1414</v>
      </c>
    </row>
    <row r="1304" spans="1:10" ht="11" customHeight="1" x14ac:dyDescent="0.45">
      <c r="A1304" s="1">
        <v>1299</v>
      </c>
      <c r="E1304" s="1" t="s">
        <v>5</v>
      </c>
      <c r="F1304" s="2">
        <v>1291</v>
      </c>
      <c r="G1304" s="2">
        <v>1747</v>
      </c>
    </row>
    <row r="1305" spans="1:10" ht="11" customHeight="1" x14ac:dyDescent="0.35">
      <c r="A1305" s="1">
        <v>1300</v>
      </c>
      <c r="D1305" s="1" t="s">
        <v>17</v>
      </c>
      <c r="E1305" s="1" t="s">
        <v>15</v>
      </c>
      <c r="F1305" s="2">
        <v>169</v>
      </c>
      <c r="G1305" s="2">
        <v>165</v>
      </c>
      <c r="H1305" s="7">
        <f>F1305/F1307*100</f>
        <v>6.1859443631039532</v>
      </c>
      <c r="I1305" s="7">
        <f>G1305/G1307*100</f>
        <v>10.216718266253871</v>
      </c>
      <c r="J1305" s="7"/>
    </row>
    <row r="1306" spans="1:10" ht="11" customHeight="1" x14ac:dyDescent="0.45">
      <c r="A1306" s="1">
        <v>1301</v>
      </c>
      <c r="E1306" s="1" t="s">
        <v>16</v>
      </c>
      <c r="F1306" s="2">
        <v>2562</v>
      </c>
      <c r="G1306" s="2">
        <v>1458</v>
      </c>
    </row>
    <row r="1307" spans="1:10" ht="11" customHeight="1" x14ac:dyDescent="0.45">
      <c r="A1307" s="1">
        <v>1302</v>
      </c>
      <c r="E1307" s="1" t="s">
        <v>5</v>
      </c>
      <c r="F1307" s="2">
        <v>2732</v>
      </c>
      <c r="G1307" s="2">
        <v>1615</v>
      </c>
    </row>
    <row r="1308" spans="1:10" ht="11" customHeight="1" x14ac:dyDescent="0.35">
      <c r="A1308" s="1">
        <v>1303</v>
      </c>
      <c r="D1308" s="1" t="s">
        <v>5</v>
      </c>
      <c r="E1308" s="1" t="s">
        <v>15</v>
      </c>
      <c r="F1308" s="2">
        <v>469</v>
      </c>
      <c r="G1308" s="2">
        <v>494</v>
      </c>
      <c r="H1308" s="7">
        <f>F1308/F1310*100</f>
        <v>11.649279682066567</v>
      </c>
      <c r="I1308" s="7">
        <f>G1308/G1310*100</f>
        <v>14.676173499702911</v>
      </c>
      <c r="J1308" s="7"/>
    </row>
    <row r="1309" spans="1:10" ht="11" customHeight="1" x14ac:dyDescent="0.45">
      <c r="A1309" s="1">
        <v>1304</v>
      </c>
      <c r="E1309" s="1" t="s">
        <v>16</v>
      </c>
      <c r="F1309" s="2">
        <v>3558</v>
      </c>
      <c r="G1309" s="2">
        <v>2872</v>
      </c>
    </row>
    <row r="1310" spans="1:10" ht="11" customHeight="1" x14ac:dyDescent="0.45">
      <c r="A1310" s="1">
        <v>1305</v>
      </c>
      <c r="E1310" s="1" t="s">
        <v>5</v>
      </c>
      <c r="F1310" s="2">
        <v>4026</v>
      </c>
      <c r="G1310" s="2">
        <v>3366</v>
      </c>
    </row>
    <row r="1311" spans="1:10" ht="11" customHeight="1" x14ac:dyDescent="0.35">
      <c r="A1311" s="1">
        <v>1306</v>
      </c>
      <c r="C1311" s="1" t="s">
        <v>6</v>
      </c>
      <c r="D1311" s="1" t="s">
        <v>14</v>
      </c>
      <c r="E1311" s="1" t="s">
        <v>15</v>
      </c>
      <c r="F1311" s="2">
        <v>763</v>
      </c>
      <c r="G1311" s="2">
        <v>1129</v>
      </c>
      <c r="H1311" s="7">
        <f>F1311/F1313*100</f>
        <v>11.722230757412813</v>
      </c>
      <c r="I1311" s="7">
        <f>G1311/G1313*100</f>
        <v>10.838053182298166</v>
      </c>
      <c r="J1311" s="7"/>
    </row>
    <row r="1312" spans="1:10" ht="11" customHeight="1" x14ac:dyDescent="0.45">
      <c r="A1312" s="1">
        <v>1307</v>
      </c>
      <c r="E1312" s="1" t="s">
        <v>16</v>
      </c>
      <c r="F1312" s="2">
        <v>5749</v>
      </c>
      <c r="G1312" s="2">
        <v>9287</v>
      </c>
    </row>
    <row r="1313" spans="1:10" ht="11" customHeight="1" x14ac:dyDescent="0.45">
      <c r="A1313" s="1">
        <v>1308</v>
      </c>
      <c r="E1313" s="1" t="s">
        <v>5</v>
      </c>
      <c r="F1313" s="2">
        <v>6509</v>
      </c>
      <c r="G1313" s="2">
        <v>10417</v>
      </c>
    </row>
    <row r="1314" spans="1:10" ht="11" customHeight="1" x14ac:dyDescent="0.35">
      <c r="A1314" s="1">
        <v>1309</v>
      </c>
      <c r="D1314" s="1" t="s">
        <v>17</v>
      </c>
      <c r="E1314" s="1" t="s">
        <v>15</v>
      </c>
      <c r="F1314" s="2">
        <v>1496</v>
      </c>
      <c r="G1314" s="2">
        <v>2260</v>
      </c>
      <c r="H1314" s="7">
        <f>F1314/F1316*100</f>
        <v>4.2282581046324301</v>
      </c>
      <c r="I1314" s="7">
        <f>G1314/G1316*100</f>
        <v>7.0047111331515008</v>
      </c>
      <c r="J1314" s="7"/>
    </row>
    <row r="1315" spans="1:10" ht="11" customHeight="1" x14ac:dyDescent="0.45">
      <c r="A1315" s="1">
        <v>1310</v>
      </c>
      <c r="E1315" s="1" t="s">
        <v>16</v>
      </c>
      <c r="F1315" s="2">
        <v>33886</v>
      </c>
      <c r="G1315" s="2">
        <v>30007</v>
      </c>
    </row>
    <row r="1316" spans="1:10" ht="11" customHeight="1" x14ac:dyDescent="0.45">
      <c r="A1316" s="1">
        <v>1311</v>
      </c>
      <c r="E1316" s="1" t="s">
        <v>5</v>
      </c>
      <c r="F1316" s="2">
        <v>35381</v>
      </c>
      <c r="G1316" s="2">
        <v>32264</v>
      </c>
    </row>
    <row r="1317" spans="1:10" ht="11" customHeight="1" x14ac:dyDescent="0.35">
      <c r="A1317" s="1">
        <v>1312</v>
      </c>
      <c r="D1317" s="1" t="s">
        <v>5</v>
      </c>
      <c r="E1317" s="1" t="s">
        <v>15</v>
      </c>
      <c r="F1317" s="2">
        <v>2256</v>
      </c>
      <c r="G1317" s="2">
        <v>3385</v>
      </c>
      <c r="H1317" s="7">
        <f>F1317/F1319*100</f>
        <v>5.3851478767335834</v>
      </c>
      <c r="I1317" s="7">
        <f>G1317/G1319*100</f>
        <v>7.9311152764761017</v>
      </c>
      <c r="J1317" s="7"/>
    </row>
    <row r="1318" spans="1:10" ht="11" customHeight="1" x14ac:dyDescent="0.45">
      <c r="A1318" s="1">
        <v>1313</v>
      </c>
      <c r="E1318" s="1" t="s">
        <v>16</v>
      </c>
      <c r="F1318" s="2">
        <v>39635</v>
      </c>
      <c r="G1318" s="2">
        <v>39294</v>
      </c>
    </row>
    <row r="1319" spans="1:10" ht="11" customHeight="1" x14ac:dyDescent="0.45">
      <c r="A1319" s="1">
        <v>1314</v>
      </c>
      <c r="E1319" s="1" t="s">
        <v>5</v>
      </c>
      <c r="F1319" s="2">
        <v>41893</v>
      </c>
      <c r="G1319" s="2">
        <v>42680</v>
      </c>
    </row>
    <row r="1320" spans="1:10" ht="11" customHeight="1" x14ac:dyDescent="0.35">
      <c r="A1320" s="1">
        <v>1315</v>
      </c>
      <c r="C1320" s="1" t="s">
        <v>5</v>
      </c>
      <c r="D1320" s="1" t="s">
        <v>14</v>
      </c>
      <c r="E1320" s="1" t="s">
        <v>15</v>
      </c>
      <c r="F1320" s="2">
        <v>1062</v>
      </c>
      <c r="G1320" s="2">
        <v>1462</v>
      </c>
      <c r="H1320" s="7">
        <f>F1320/F1322*100</f>
        <v>13.611894386054857</v>
      </c>
      <c r="I1320" s="7">
        <f>G1320/G1322*100</f>
        <v>12.018084669132758</v>
      </c>
      <c r="J1320" s="7"/>
    </row>
    <row r="1321" spans="1:10" ht="11" customHeight="1" x14ac:dyDescent="0.45">
      <c r="A1321" s="1">
        <v>1316</v>
      </c>
      <c r="E1321" s="1" t="s">
        <v>16</v>
      </c>
      <c r="F1321" s="2">
        <v>6743</v>
      </c>
      <c r="G1321" s="2">
        <v>10700</v>
      </c>
    </row>
    <row r="1322" spans="1:10" ht="11" customHeight="1" x14ac:dyDescent="0.45">
      <c r="A1322" s="1">
        <v>1317</v>
      </c>
      <c r="E1322" s="1" t="s">
        <v>5</v>
      </c>
      <c r="F1322" s="2">
        <v>7802</v>
      </c>
      <c r="G1322" s="2">
        <v>12165</v>
      </c>
    </row>
    <row r="1323" spans="1:10" ht="11" customHeight="1" x14ac:dyDescent="0.35">
      <c r="A1323" s="1">
        <v>1318</v>
      </c>
      <c r="D1323" s="1" t="s">
        <v>17</v>
      </c>
      <c r="E1323" s="1" t="s">
        <v>15</v>
      </c>
      <c r="F1323" s="2">
        <v>1667</v>
      </c>
      <c r="G1323" s="2">
        <v>2424</v>
      </c>
      <c r="H1323" s="7">
        <f>F1323/F1325*100</f>
        <v>4.373376708555238</v>
      </c>
      <c r="I1323" s="7">
        <f>G1323/G1325*100</f>
        <v>7.1542411900123959</v>
      </c>
      <c r="J1323" s="7"/>
    </row>
    <row r="1324" spans="1:10" ht="11" customHeight="1" x14ac:dyDescent="0.45">
      <c r="A1324" s="1">
        <v>1319</v>
      </c>
      <c r="E1324" s="1" t="s">
        <v>16</v>
      </c>
      <c r="F1324" s="2">
        <v>36450</v>
      </c>
      <c r="G1324" s="2">
        <v>31460</v>
      </c>
    </row>
    <row r="1325" spans="1:10" ht="11" customHeight="1" x14ac:dyDescent="0.45">
      <c r="A1325" s="1">
        <v>1320</v>
      </c>
      <c r="E1325" s="1" t="s">
        <v>5</v>
      </c>
      <c r="F1325" s="2">
        <v>38117</v>
      </c>
      <c r="G1325" s="2">
        <v>33882</v>
      </c>
    </row>
    <row r="1326" spans="1:10" ht="11" customHeight="1" x14ac:dyDescent="0.35">
      <c r="A1326" s="1">
        <v>1321</v>
      </c>
      <c r="D1326" s="1" t="s">
        <v>5</v>
      </c>
      <c r="E1326" s="1" t="s">
        <v>15</v>
      </c>
      <c r="F1326" s="2">
        <v>2727</v>
      </c>
      <c r="G1326" s="2">
        <v>3882</v>
      </c>
      <c r="H1326" s="7">
        <f>F1326/F1328*100</f>
        <v>5.938200901509048</v>
      </c>
      <c r="I1326" s="7">
        <f>G1326/G1328*100</f>
        <v>8.4314321706268203</v>
      </c>
      <c r="J1326" s="7"/>
    </row>
    <row r="1327" spans="1:10" ht="11" customHeight="1" x14ac:dyDescent="0.45">
      <c r="A1327" s="1">
        <v>1322</v>
      </c>
      <c r="E1327" s="1" t="s">
        <v>16</v>
      </c>
      <c r="F1327" s="2">
        <v>43190</v>
      </c>
      <c r="G1327" s="2">
        <v>42162</v>
      </c>
    </row>
    <row r="1328" spans="1:10" ht="11" customHeight="1" x14ac:dyDescent="0.45">
      <c r="A1328" s="1">
        <v>1323</v>
      </c>
      <c r="E1328" s="1" t="s">
        <v>5</v>
      </c>
      <c r="F1328" s="2">
        <v>45923</v>
      </c>
      <c r="G1328" s="2">
        <v>46042</v>
      </c>
    </row>
    <row r="1329" spans="1:10" ht="11" customHeight="1" x14ac:dyDescent="0.35">
      <c r="A1329" s="1">
        <v>1324</v>
      </c>
      <c r="B1329" s="1" t="s">
        <v>66</v>
      </c>
      <c r="C1329" s="1" t="s">
        <v>4</v>
      </c>
      <c r="D1329" s="1" t="s">
        <v>14</v>
      </c>
      <c r="E1329" s="1" t="s">
        <v>15</v>
      </c>
      <c r="F1329" s="2">
        <v>281</v>
      </c>
      <c r="G1329" s="2">
        <v>292</v>
      </c>
      <c r="H1329" s="7">
        <f>F1329/F1331*100</f>
        <v>28.212851405622491</v>
      </c>
      <c r="I1329" s="7">
        <f>G1329/G1331*100</f>
        <v>22.239146991622238</v>
      </c>
      <c r="J1329" s="7"/>
    </row>
    <row r="1330" spans="1:10" ht="11" customHeight="1" x14ac:dyDescent="0.45">
      <c r="A1330" s="1">
        <v>1325</v>
      </c>
      <c r="E1330" s="1" t="s">
        <v>16</v>
      </c>
      <c r="F1330" s="2">
        <v>708</v>
      </c>
      <c r="G1330" s="2">
        <v>1029</v>
      </c>
    </row>
    <row r="1331" spans="1:10" ht="11" customHeight="1" x14ac:dyDescent="0.45">
      <c r="A1331" s="1">
        <v>1326</v>
      </c>
      <c r="E1331" s="1" t="s">
        <v>5</v>
      </c>
      <c r="F1331" s="2">
        <v>996</v>
      </c>
      <c r="G1331" s="2">
        <v>1313</v>
      </c>
    </row>
    <row r="1332" spans="1:10" ht="11" customHeight="1" x14ac:dyDescent="0.35">
      <c r="A1332" s="1">
        <v>1327</v>
      </c>
      <c r="D1332" s="1" t="s">
        <v>17</v>
      </c>
      <c r="E1332" s="1" t="s">
        <v>15</v>
      </c>
      <c r="F1332" s="2">
        <v>166</v>
      </c>
      <c r="G1332" s="2">
        <v>165</v>
      </c>
      <c r="H1332" s="7">
        <f>F1332/F1334*100</f>
        <v>7.010135135135136</v>
      </c>
      <c r="I1332" s="7">
        <f>G1332/G1334*100</f>
        <v>11.570827489481065</v>
      </c>
      <c r="J1332" s="7"/>
    </row>
    <row r="1333" spans="1:10" ht="11" customHeight="1" x14ac:dyDescent="0.45">
      <c r="A1333" s="1">
        <v>1328</v>
      </c>
      <c r="E1333" s="1" t="s">
        <v>16</v>
      </c>
      <c r="F1333" s="2">
        <v>2201</v>
      </c>
      <c r="G1333" s="2">
        <v>1261</v>
      </c>
    </row>
    <row r="1334" spans="1:10" ht="11" customHeight="1" x14ac:dyDescent="0.45">
      <c r="A1334" s="1">
        <v>1329</v>
      </c>
      <c r="E1334" s="1" t="s">
        <v>5</v>
      </c>
      <c r="F1334" s="2">
        <v>2368</v>
      </c>
      <c r="G1334" s="2">
        <v>1426</v>
      </c>
    </row>
    <row r="1335" spans="1:10" ht="11" customHeight="1" x14ac:dyDescent="0.35">
      <c r="A1335" s="1">
        <v>1330</v>
      </c>
      <c r="D1335" s="1" t="s">
        <v>5</v>
      </c>
      <c r="E1335" s="1" t="s">
        <v>15</v>
      </c>
      <c r="F1335" s="2">
        <v>451</v>
      </c>
      <c r="G1335" s="2">
        <v>450</v>
      </c>
      <c r="H1335" s="7">
        <f>F1335/F1337*100</f>
        <v>13.426615064007144</v>
      </c>
      <c r="I1335" s="7">
        <f>G1335/G1337*100</f>
        <v>16.447368421052634</v>
      </c>
      <c r="J1335" s="7"/>
    </row>
    <row r="1336" spans="1:10" ht="11" customHeight="1" x14ac:dyDescent="0.45">
      <c r="A1336" s="1">
        <v>1331</v>
      </c>
      <c r="E1336" s="1" t="s">
        <v>16</v>
      </c>
      <c r="F1336" s="2">
        <v>2911</v>
      </c>
      <c r="G1336" s="2">
        <v>2290</v>
      </c>
    </row>
    <row r="1337" spans="1:10" ht="11" customHeight="1" x14ac:dyDescent="0.45">
      <c r="A1337" s="1">
        <v>1332</v>
      </c>
      <c r="E1337" s="1" t="s">
        <v>5</v>
      </c>
      <c r="F1337" s="2">
        <v>3359</v>
      </c>
      <c r="G1337" s="2">
        <v>2736</v>
      </c>
    </row>
    <row r="1338" spans="1:10" ht="11" customHeight="1" x14ac:dyDescent="0.35">
      <c r="A1338" s="1">
        <v>1333</v>
      </c>
      <c r="C1338" s="1" t="s">
        <v>6</v>
      </c>
      <c r="D1338" s="1" t="s">
        <v>14</v>
      </c>
      <c r="E1338" s="1" t="s">
        <v>15</v>
      </c>
      <c r="F1338" s="2">
        <v>613</v>
      </c>
      <c r="G1338" s="2">
        <v>892</v>
      </c>
      <c r="H1338" s="7">
        <f>F1338/F1340*100</f>
        <v>18.39735894357743</v>
      </c>
      <c r="I1338" s="7">
        <f>G1338/G1340*100</f>
        <v>16.719775070290535</v>
      </c>
      <c r="J1338" s="7"/>
    </row>
    <row r="1339" spans="1:10" ht="11" customHeight="1" x14ac:dyDescent="0.45">
      <c r="A1339" s="1">
        <v>1334</v>
      </c>
      <c r="E1339" s="1" t="s">
        <v>16</v>
      </c>
      <c r="F1339" s="2">
        <v>2721</v>
      </c>
      <c r="G1339" s="2">
        <v>4443</v>
      </c>
    </row>
    <row r="1340" spans="1:10" ht="11" customHeight="1" x14ac:dyDescent="0.45">
      <c r="A1340" s="1">
        <v>1335</v>
      </c>
      <c r="E1340" s="1" t="s">
        <v>5</v>
      </c>
      <c r="F1340" s="2">
        <v>3332</v>
      </c>
      <c r="G1340" s="2">
        <v>5335</v>
      </c>
    </row>
    <row r="1341" spans="1:10" ht="11" customHeight="1" x14ac:dyDescent="0.35">
      <c r="A1341" s="1">
        <v>1336</v>
      </c>
      <c r="D1341" s="1" t="s">
        <v>17</v>
      </c>
      <c r="E1341" s="1" t="s">
        <v>15</v>
      </c>
      <c r="F1341" s="2">
        <v>1577</v>
      </c>
      <c r="G1341" s="2">
        <v>2686</v>
      </c>
      <c r="H1341" s="7">
        <f>F1341/F1343*100</f>
        <v>6.7798796216681003</v>
      </c>
      <c r="I1341" s="7">
        <f>G1341/G1343*100</f>
        <v>11.218778715228469</v>
      </c>
      <c r="J1341" s="7"/>
    </row>
    <row r="1342" spans="1:10" ht="11" customHeight="1" x14ac:dyDescent="0.45">
      <c r="A1342" s="1">
        <v>1337</v>
      </c>
      <c r="E1342" s="1" t="s">
        <v>16</v>
      </c>
      <c r="F1342" s="2">
        <v>21683</v>
      </c>
      <c r="G1342" s="2">
        <v>21256</v>
      </c>
    </row>
    <row r="1343" spans="1:10" ht="11" customHeight="1" x14ac:dyDescent="0.45">
      <c r="A1343" s="1">
        <v>1338</v>
      </c>
      <c r="E1343" s="1" t="s">
        <v>5</v>
      </c>
      <c r="F1343" s="2">
        <v>23260</v>
      </c>
      <c r="G1343" s="2">
        <v>23942</v>
      </c>
    </row>
    <row r="1344" spans="1:10" ht="11" customHeight="1" x14ac:dyDescent="0.35">
      <c r="A1344" s="1">
        <v>1339</v>
      </c>
      <c r="D1344" s="1" t="s">
        <v>5</v>
      </c>
      <c r="E1344" s="1" t="s">
        <v>15</v>
      </c>
      <c r="F1344" s="2">
        <v>2190</v>
      </c>
      <c r="G1344" s="2">
        <v>3580</v>
      </c>
      <c r="H1344" s="7">
        <f>F1344/F1346*100</f>
        <v>8.2337017820888789</v>
      </c>
      <c r="I1344" s="7">
        <f>G1344/G1346*100</f>
        <v>12.228028828090309</v>
      </c>
      <c r="J1344" s="7"/>
    </row>
    <row r="1345" spans="1:10" ht="11" customHeight="1" x14ac:dyDescent="0.45">
      <c r="A1345" s="1">
        <v>1340</v>
      </c>
      <c r="E1345" s="1" t="s">
        <v>16</v>
      </c>
      <c r="F1345" s="2">
        <v>24404</v>
      </c>
      <c r="G1345" s="2">
        <v>25698</v>
      </c>
    </row>
    <row r="1346" spans="1:10" ht="11" customHeight="1" x14ac:dyDescent="0.45">
      <c r="A1346" s="1">
        <v>1341</v>
      </c>
      <c r="E1346" s="1" t="s">
        <v>5</v>
      </c>
      <c r="F1346" s="2">
        <v>26598</v>
      </c>
      <c r="G1346" s="2">
        <v>29277</v>
      </c>
    </row>
    <row r="1347" spans="1:10" ht="11" customHeight="1" x14ac:dyDescent="0.35">
      <c r="A1347" s="1">
        <v>1342</v>
      </c>
      <c r="C1347" s="1" t="s">
        <v>5</v>
      </c>
      <c r="D1347" s="1" t="s">
        <v>14</v>
      </c>
      <c r="E1347" s="1" t="s">
        <v>15</v>
      </c>
      <c r="F1347" s="2">
        <v>898</v>
      </c>
      <c r="G1347" s="2">
        <v>1180</v>
      </c>
      <c r="H1347" s="7">
        <f>F1347/F1349*100</f>
        <v>20.73424151466174</v>
      </c>
      <c r="I1347" s="7">
        <f>G1347/G1349*100</f>
        <v>17.741692978499472</v>
      </c>
      <c r="J1347" s="7"/>
    </row>
    <row r="1348" spans="1:10" ht="11" customHeight="1" x14ac:dyDescent="0.45">
      <c r="A1348" s="1">
        <v>1343</v>
      </c>
      <c r="E1348" s="1" t="s">
        <v>16</v>
      </c>
      <c r="F1348" s="2">
        <v>3434</v>
      </c>
      <c r="G1348" s="2">
        <v>5470</v>
      </c>
    </row>
    <row r="1349" spans="1:10" ht="11" customHeight="1" x14ac:dyDescent="0.45">
      <c r="A1349" s="1">
        <v>1344</v>
      </c>
      <c r="E1349" s="1" t="s">
        <v>5</v>
      </c>
      <c r="F1349" s="2">
        <v>4331</v>
      </c>
      <c r="G1349" s="2">
        <v>6651</v>
      </c>
    </row>
    <row r="1350" spans="1:10" ht="11" customHeight="1" x14ac:dyDescent="0.35">
      <c r="A1350" s="1">
        <v>1345</v>
      </c>
      <c r="D1350" s="1" t="s">
        <v>17</v>
      </c>
      <c r="E1350" s="1" t="s">
        <v>15</v>
      </c>
      <c r="F1350" s="2">
        <v>1744</v>
      </c>
      <c r="G1350" s="2">
        <v>2852</v>
      </c>
      <c r="H1350" s="7">
        <f>F1350/F1352*100</f>
        <v>6.8061192631907588</v>
      </c>
      <c r="I1350" s="7">
        <f>G1350/G1352*100</f>
        <v>11.244283236082635</v>
      </c>
      <c r="J1350" s="7"/>
    </row>
    <row r="1351" spans="1:10" ht="11" customHeight="1" x14ac:dyDescent="0.45">
      <c r="A1351" s="1">
        <v>1346</v>
      </c>
      <c r="E1351" s="1" t="s">
        <v>16</v>
      </c>
      <c r="F1351" s="2">
        <v>23886</v>
      </c>
      <c r="G1351" s="2">
        <v>22516</v>
      </c>
    </row>
    <row r="1352" spans="1:10" ht="11" customHeight="1" x14ac:dyDescent="0.45">
      <c r="A1352" s="1">
        <v>1347</v>
      </c>
      <c r="E1352" s="1" t="s">
        <v>5</v>
      </c>
      <c r="F1352" s="2">
        <v>25624</v>
      </c>
      <c r="G1352" s="2">
        <v>25364</v>
      </c>
    </row>
    <row r="1353" spans="1:10" ht="11" customHeight="1" x14ac:dyDescent="0.35">
      <c r="A1353" s="1">
        <v>1348</v>
      </c>
      <c r="D1353" s="1" t="s">
        <v>5</v>
      </c>
      <c r="E1353" s="1" t="s">
        <v>15</v>
      </c>
      <c r="F1353" s="2">
        <v>2643</v>
      </c>
      <c r="G1353" s="2">
        <v>4030</v>
      </c>
      <c r="H1353" s="7">
        <f>F1353/F1355*100</f>
        <v>8.8229403124582717</v>
      </c>
      <c r="I1353" s="7">
        <f>G1353/G1355*100</f>
        <v>12.587849445572388</v>
      </c>
      <c r="J1353" s="7"/>
    </row>
    <row r="1354" spans="1:10" ht="11" customHeight="1" x14ac:dyDescent="0.45">
      <c r="A1354" s="1">
        <v>1349</v>
      </c>
      <c r="E1354" s="1" t="s">
        <v>16</v>
      </c>
      <c r="F1354" s="2">
        <v>27313</v>
      </c>
      <c r="G1354" s="2">
        <v>27982</v>
      </c>
    </row>
    <row r="1355" spans="1:10" ht="11" customHeight="1" x14ac:dyDescent="0.45">
      <c r="A1355" s="1">
        <v>1350</v>
      </c>
      <c r="E1355" s="1" t="s">
        <v>5</v>
      </c>
      <c r="F1355" s="2">
        <v>29956</v>
      </c>
      <c r="G1355" s="2">
        <v>32015</v>
      </c>
    </row>
    <row r="1356" spans="1:10" ht="11" customHeight="1" x14ac:dyDescent="0.35">
      <c r="A1356" s="1">
        <v>1351</v>
      </c>
      <c r="B1356" s="1" t="s">
        <v>67</v>
      </c>
      <c r="C1356" s="1" t="s">
        <v>4</v>
      </c>
      <c r="D1356" s="1" t="s">
        <v>14</v>
      </c>
      <c r="E1356" s="1" t="s">
        <v>15</v>
      </c>
      <c r="F1356" s="2">
        <v>137</v>
      </c>
      <c r="G1356" s="2">
        <v>231</v>
      </c>
      <c r="H1356" s="7">
        <f>F1356/F1358*100</f>
        <v>24.508050089445437</v>
      </c>
      <c r="I1356" s="7">
        <f>G1356/G1358*100</f>
        <v>30.923694779116467</v>
      </c>
      <c r="J1356" s="7"/>
    </row>
    <row r="1357" spans="1:10" ht="11" customHeight="1" x14ac:dyDescent="0.45">
      <c r="A1357" s="1">
        <v>1352</v>
      </c>
      <c r="E1357" s="1" t="s">
        <v>16</v>
      </c>
      <c r="F1357" s="2">
        <v>420</v>
      </c>
      <c r="G1357" s="2">
        <v>515</v>
      </c>
    </row>
    <row r="1358" spans="1:10" ht="11" customHeight="1" x14ac:dyDescent="0.45">
      <c r="A1358" s="1">
        <v>1353</v>
      </c>
      <c r="E1358" s="1" t="s">
        <v>5</v>
      </c>
      <c r="F1358" s="2">
        <v>559</v>
      </c>
      <c r="G1358" s="2">
        <v>747</v>
      </c>
    </row>
    <row r="1359" spans="1:10" ht="11" customHeight="1" x14ac:dyDescent="0.35">
      <c r="A1359" s="1">
        <v>1354</v>
      </c>
      <c r="D1359" s="1" t="s">
        <v>17</v>
      </c>
      <c r="E1359" s="1" t="s">
        <v>15</v>
      </c>
      <c r="F1359" s="2">
        <v>168</v>
      </c>
      <c r="G1359" s="2">
        <v>173</v>
      </c>
      <c r="H1359" s="7">
        <f>F1359/F1361*100</f>
        <v>7.4633496223900488</v>
      </c>
      <c r="I1359" s="7">
        <f>G1359/G1361*100</f>
        <v>16.320754716981131</v>
      </c>
      <c r="J1359" s="7"/>
    </row>
    <row r="1360" spans="1:10" ht="11" customHeight="1" x14ac:dyDescent="0.45">
      <c r="A1360" s="1">
        <v>1355</v>
      </c>
      <c r="E1360" s="1" t="s">
        <v>16</v>
      </c>
      <c r="F1360" s="2">
        <v>2082</v>
      </c>
      <c r="G1360" s="2">
        <v>879</v>
      </c>
    </row>
    <row r="1361" spans="1:10" ht="11" customHeight="1" x14ac:dyDescent="0.45">
      <c r="A1361" s="1">
        <v>1356</v>
      </c>
      <c r="E1361" s="1" t="s">
        <v>5</v>
      </c>
      <c r="F1361" s="2">
        <v>2251</v>
      </c>
      <c r="G1361" s="2">
        <v>1060</v>
      </c>
    </row>
    <row r="1362" spans="1:10" ht="11" customHeight="1" x14ac:dyDescent="0.35">
      <c r="A1362" s="1">
        <v>1357</v>
      </c>
      <c r="D1362" s="1" t="s">
        <v>5</v>
      </c>
      <c r="E1362" s="1" t="s">
        <v>15</v>
      </c>
      <c r="F1362" s="2">
        <v>309</v>
      </c>
      <c r="G1362" s="2">
        <v>410</v>
      </c>
      <c r="H1362" s="7">
        <f>F1362/F1364*100</f>
        <v>10.996441281138789</v>
      </c>
      <c r="I1362" s="7">
        <f>G1362/G1364*100</f>
        <v>22.790439132851585</v>
      </c>
      <c r="J1362" s="7"/>
    </row>
    <row r="1363" spans="1:10" ht="11" customHeight="1" x14ac:dyDescent="0.45">
      <c r="A1363" s="1">
        <v>1358</v>
      </c>
      <c r="E1363" s="1" t="s">
        <v>16</v>
      </c>
      <c r="F1363" s="2">
        <v>2505</v>
      </c>
      <c r="G1363" s="2">
        <v>1395</v>
      </c>
    </row>
    <row r="1364" spans="1:10" ht="11" customHeight="1" x14ac:dyDescent="0.45">
      <c r="A1364" s="1">
        <v>1359</v>
      </c>
      <c r="E1364" s="1" t="s">
        <v>5</v>
      </c>
      <c r="F1364" s="2">
        <v>2810</v>
      </c>
      <c r="G1364" s="2">
        <v>1799</v>
      </c>
    </row>
    <row r="1365" spans="1:10" ht="11" customHeight="1" x14ac:dyDescent="0.35">
      <c r="A1365" s="1">
        <v>1360</v>
      </c>
      <c r="C1365" s="1" t="s">
        <v>6</v>
      </c>
      <c r="D1365" s="1" t="s">
        <v>14</v>
      </c>
      <c r="E1365" s="1" t="s">
        <v>15</v>
      </c>
      <c r="F1365" s="2">
        <v>168</v>
      </c>
      <c r="G1365" s="2">
        <v>384</v>
      </c>
      <c r="H1365" s="7">
        <f>F1365/F1367*100</f>
        <v>24.034334763948497</v>
      </c>
      <c r="I1365" s="7">
        <f>G1365/G1367*100</f>
        <v>24.983734547820429</v>
      </c>
      <c r="J1365" s="7"/>
    </row>
    <row r="1366" spans="1:10" ht="11" customHeight="1" x14ac:dyDescent="0.45">
      <c r="A1366" s="1">
        <v>1361</v>
      </c>
      <c r="E1366" s="1" t="s">
        <v>16</v>
      </c>
      <c r="F1366" s="2">
        <v>530</v>
      </c>
      <c r="G1366" s="2">
        <v>1148</v>
      </c>
    </row>
    <row r="1367" spans="1:10" ht="11" customHeight="1" x14ac:dyDescent="0.45">
      <c r="A1367" s="1">
        <v>1362</v>
      </c>
      <c r="E1367" s="1" t="s">
        <v>5</v>
      </c>
      <c r="F1367" s="2">
        <v>699</v>
      </c>
      <c r="G1367" s="2">
        <v>1537</v>
      </c>
    </row>
    <row r="1368" spans="1:10" ht="11" customHeight="1" x14ac:dyDescent="0.35">
      <c r="A1368" s="1">
        <v>1363</v>
      </c>
      <c r="D1368" s="1" t="s">
        <v>17</v>
      </c>
      <c r="E1368" s="1" t="s">
        <v>15</v>
      </c>
      <c r="F1368" s="2">
        <v>437</v>
      </c>
      <c r="G1368" s="2">
        <v>839</v>
      </c>
      <c r="H1368" s="7">
        <f>F1368/F1370*100</f>
        <v>8.39738662567256</v>
      </c>
      <c r="I1368" s="7">
        <f>G1368/G1370*100</f>
        <v>14.22998643147897</v>
      </c>
      <c r="J1368" s="7"/>
    </row>
    <row r="1369" spans="1:10" ht="11" customHeight="1" x14ac:dyDescent="0.45">
      <c r="A1369" s="1">
        <v>1364</v>
      </c>
      <c r="E1369" s="1" t="s">
        <v>16</v>
      </c>
      <c r="F1369" s="2">
        <v>4767</v>
      </c>
      <c r="G1369" s="2">
        <v>5050</v>
      </c>
    </row>
    <row r="1370" spans="1:10" ht="11" customHeight="1" x14ac:dyDescent="0.45">
      <c r="A1370" s="1">
        <v>1365</v>
      </c>
      <c r="E1370" s="1" t="s">
        <v>5</v>
      </c>
      <c r="F1370" s="2">
        <v>5204</v>
      </c>
      <c r="G1370" s="2">
        <v>5896</v>
      </c>
    </row>
    <row r="1371" spans="1:10" ht="11" customHeight="1" x14ac:dyDescent="0.35">
      <c r="A1371" s="1">
        <v>1366</v>
      </c>
      <c r="D1371" s="1" t="s">
        <v>5</v>
      </c>
      <c r="E1371" s="1" t="s">
        <v>15</v>
      </c>
      <c r="F1371" s="2">
        <v>604</v>
      </c>
      <c r="G1371" s="2">
        <v>1230</v>
      </c>
      <c r="H1371" s="7">
        <f>F1371/F1373*100</f>
        <v>10.230352303523036</v>
      </c>
      <c r="I1371" s="7">
        <f>G1371/G1373*100</f>
        <v>16.552280985062577</v>
      </c>
      <c r="J1371" s="7"/>
    </row>
    <row r="1372" spans="1:10" ht="11" customHeight="1" x14ac:dyDescent="0.45">
      <c r="A1372" s="1">
        <v>1367</v>
      </c>
      <c r="E1372" s="1" t="s">
        <v>16</v>
      </c>
      <c r="F1372" s="2">
        <v>5298</v>
      </c>
      <c r="G1372" s="2">
        <v>6204</v>
      </c>
    </row>
    <row r="1373" spans="1:10" ht="11" customHeight="1" x14ac:dyDescent="0.45">
      <c r="A1373" s="1">
        <v>1368</v>
      </c>
      <c r="E1373" s="1" t="s">
        <v>5</v>
      </c>
      <c r="F1373" s="2">
        <v>5904</v>
      </c>
      <c r="G1373" s="2">
        <v>7431</v>
      </c>
    </row>
    <row r="1374" spans="1:10" ht="11" customHeight="1" x14ac:dyDescent="0.35">
      <c r="A1374" s="1">
        <v>1369</v>
      </c>
      <c r="C1374" s="1" t="s">
        <v>5</v>
      </c>
      <c r="D1374" s="1" t="s">
        <v>14</v>
      </c>
      <c r="E1374" s="1" t="s">
        <v>15</v>
      </c>
      <c r="F1374" s="2">
        <v>310</v>
      </c>
      <c r="G1374" s="2">
        <v>617</v>
      </c>
      <c r="H1374" s="7">
        <f>F1374/F1376*100</f>
        <v>24.681528662420384</v>
      </c>
      <c r="I1374" s="7">
        <f>G1374/G1376*100</f>
        <v>27.061403508771932</v>
      </c>
      <c r="J1374" s="7"/>
    </row>
    <row r="1375" spans="1:10" ht="11" customHeight="1" x14ac:dyDescent="0.45">
      <c r="A1375" s="1">
        <v>1370</v>
      </c>
      <c r="E1375" s="1" t="s">
        <v>16</v>
      </c>
      <c r="F1375" s="2">
        <v>944</v>
      </c>
      <c r="G1375" s="2">
        <v>1664</v>
      </c>
    </row>
    <row r="1376" spans="1:10" ht="11" customHeight="1" x14ac:dyDescent="0.45">
      <c r="A1376" s="1">
        <v>1371</v>
      </c>
      <c r="E1376" s="1" t="s">
        <v>5</v>
      </c>
      <c r="F1376" s="2">
        <v>1256</v>
      </c>
      <c r="G1376" s="2">
        <v>2280</v>
      </c>
    </row>
    <row r="1377" spans="1:10" ht="11" customHeight="1" x14ac:dyDescent="0.35">
      <c r="A1377" s="1">
        <v>1372</v>
      </c>
      <c r="D1377" s="1" t="s">
        <v>17</v>
      </c>
      <c r="E1377" s="1" t="s">
        <v>15</v>
      </c>
      <c r="F1377" s="2">
        <v>603</v>
      </c>
      <c r="G1377" s="2">
        <v>1017</v>
      </c>
      <c r="H1377" s="7">
        <f>F1377/F1379*100</f>
        <v>8.0885311871227366</v>
      </c>
      <c r="I1377" s="7">
        <f>G1377/G1379*100</f>
        <v>14.637305699481864</v>
      </c>
      <c r="J1377" s="7"/>
    </row>
    <row r="1378" spans="1:10" ht="11" customHeight="1" x14ac:dyDescent="0.45">
      <c r="A1378" s="1">
        <v>1373</v>
      </c>
      <c r="E1378" s="1" t="s">
        <v>16</v>
      </c>
      <c r="F1378" s="2">
        <v>6849</v>
      </c>
      <c r="G1378" s="2">
        <v>5935</v>
      </c>
    </row>
    <row r="1379" spans="1:10" ht="11" customHeight="1" x14ac:dyDescent="0.45">
      <c r="A1379" s="1">
        <v>1374</v>
      </c>
      <c r="E1379" s="1" t="s">
        <v>5</v>
      </c>
      <c r="F1379" s="2">
        <v>7455</v>
      </c>
      <c r="G1379" s="2">
        <v>6948</v>
      </c>
    </row>
    <row r="1380" spans="1:10" ht="11" customHeight="1" x14ac:dyDescent="0.35">
      <c r="A1380" s="1">
        <v>1375</v>
      </c>
      <c r="D1380" s="1" t="s">
        <v>5</v>
      </c>
      <c r="E1380" s="1" t="s">
        <v>15</v>
      </c>
      <c r="F1380" s="2">
        <v>911</v>
      </c>
      <c r="G1380" s="2">
        <v>1632</v>
      </c>
      <c r="H1380" s="7">
        <f>F1380/F1382*100</f>
        <v>10.458041556652509</v>
      </c>
      <c r="I1380" s="7">
        <f>G1380/G1382*100</f>
        <v>17.683389316285623</v>
      </c>
      <c r="J1380" s="7"/>
    </row>
    <row r="1381" spans="1:10" ht="11" customHeight="1" x14ac:dyDescent="0.45">
      <c r="A1381" s="1">
        <v>1376</v>
      </c>
      <c r="E1381" s="1" t="s">
        <v>16</v>
      </c>
      <c r="F1381" s="2">
        <v>7799</v>
      </c>
      <c r="G1381" s="2">
        <v>7601</v>
      </c>
    </row>
    <row r="1382" spans="1:10" ht="11" customHeight="1" x14ac:dyDescent="0.45">
      <c r="A1382" s="1">
        <v>1377</v>
      </c>
      <c r="E1382" s="1" t="s">
        <v>5</v>
      </c>
      <c r="F1382" s="2">
        <v>8711</v>
      </c>
      <c r="G1382" s="2">
        <v>9229</v>
      </c>
    </row>
    <row r="1383" spans="1:10" ht="11" customHeight="1" x14ac:dyDescent="0.35">
      <c r="A1383" s="1">
        <v>1378</v>
      </c>
      <c r="B1383" s="1" t="s">
        <v>68</v>
      </c>
      <c r="C1383" s="1" t="s">
        <v>4</v>
      </c>
      <c r="D1383" s="1" t="s">
        <v>14</v>
      </c>
      <c r="E1383" s="1" t="s">
        <v>15</v>
      </c>
      <c r="F1383" s="2">
        <v>499</v>
      </c>
      <c r="G1383" s="2">
        <v>543</v>
      </c>
      <c r="H1383" s="7">
        <f>F1383/F1385*100</f>
        <v>27.193460490463217</v>
      </c>
      <c r="I1383" s="7">
        <f>G1383/G1385*100</f>
        <v>24.715521165225308</v>
      </c>
      <c r="J1383" s="7"/>
    </row>
    <row r="1384" spans="1:10" ht="11" customHeight="1" x14ac:dyDescent="0.45">
      <c r="A1384" s="1">
        <v>1379</v>
      </c>
      <c r="E1384" s="1" t="s">
        <v>16</v>
      </c>
      <c r="F1384" s="2">
        <v>1336</v>
      </c>
      <c r="G1384" s="2">
        <v>1653</v>
      </c>
    </row>
    <row r="1385" spans="1:10" ht="11" customHeight="1" x14ac:dyDescent="0.45">
      <c r="A1385" s="1">
        <v>1380</v>
      </c>
      <c r="E1385" s="1" t="s">
        <v>5</v>
      </c>
      <c r="F1385" s="2">
        <v>1835</v>
      </c>
      <c r="G1385" s="2">
        <v>2197</v>
      </c>
    </row>
    <row r="1386" spans="1:10" ht="11" customHeight="1" x14ac:dyDescent="0.35">
      <c r="A1386" s="1">
        <v>1381</v>
      </c>
      <c r="D1386" s="1" t="s">
        <v>17</v>
      </c>
      <c r="E1386" s="1" t="s">
        <v>15</v>
      </c>
      <c r="F1386" s="2">
        <v>246</v>
      </c>
      <c r="G1386" s="2">
        <v>264</v>
      </c>
      <c r="H1386" s="7">
        <f>F1386/F1388*100</f>
        <v>7.6113861386138613</v>
      </c>
      <c r="I1386" s="7">
        <f>G1386/G1388*100</f>
        <v>14.823133071308254</v>
      </c>
      <c r="J1386" s="7"/>
    </row>
    <row r="1387" spans="1:10" ht="11" customHeight="1" x14ac:dyDescent="0.45">
      <c r="A1387" s="1">
        <v>1382</v>
      </c>
      <c r="E1387" s="1" t="s">
        <v>16</v>
      </c>
      <c r="F1387" s="2">
        <v>2987</v>
      </c>
      <c r="G1387" s="2">
        <v>1522</v>
      </c>
    </row>
    <row r="1388" spans="1:10" ht="11" customHeight="1" x14ac:dyDescent="0.45">
      <c r="A1388" s="1">
        <v>1383</v>
      </c>
      <c r="E1388" s="1" t="s">
        <v>5</v>
      </c>
      <c r="F1388" s="2">
        <v>3232</v>
      </c>
      <c r="G1388" s="2">
        <v>1781</v>
      </c>
    </row>
    <row r="1389" spans="1:10" ht="11" customHeight="1" x14ac:dyDescent="0.35">
      <c r="A1389" s="1">
        <v>1384</v>
      </c>
      <c r="D1389" s="1" t="s">
        <v>5</v>
      </c>
      <c r="E1389" s="1" t="s">
        <v>15</v>
      </c>
      <c r="F1389" s="2">
        <v>751</v>
      </c>
      <c r="G1389" s="2">
        <v>806</v>
      </c>
      <c r="H1389" s="7">
        <f>F1389/F1391*100</f>
        <v>14.806782334384858</v>
      </c>
      <c r="I1389" s="7">
        <f>G1389/G1391*100</f>
        <v>20.246169304194925</v>
      </c>
      <c r="J1389" s="7"/>
    </row>
    <row r="1390" spans="1:10" ht="11" customHeight="1" x14ac:dyDescent="0.45">
      <c r="A1390" s="1">
        <v>1385</v>
      </c>
      <c r="E1390" s="1" t="s">
        <v>16</v>
      </c>
      <c r="F1390" s="2">
        <v>4320</v>
      </c>
      <c r="G1390" s="2">
        <v>3175</v>
      </c>
    </row>
    <row r="1391" spans="1:10" ht="11" customHeight="1" x14ac:dyDescent="0.45">
      <c r="A1391" s="1">
        <v>1386</v>
      </c>
      <c r="E1391" s="1" t="s">
        <v>5</v>
      </c>
      <c r="F1391" s="2">
        <v>5072</v>
      </c>
      <c r="G1391" s="2">
        <v>3981</v>
      </c>
    </row>
    <row r="1392" spans="1:10" ht="11" customHeight="1" x14ac:dyDescent="0.35">
      <c r="A1392" s="1">
        <v>1387</v>
      </c>
      <c r="C1392" s="1" t="s">
        <v>6</v>
      </c>
      <c r="D1392" s="1" t="s">
        <v>14</v>
      </c>
      <c r="E1392" s="1" t="s">
        <v>15</v>
      </c>
      <c r="F1392" s="2">
        <v>1159</v>
      </c>
      <c r="G1392" s="2">
        <v>1697</v>
      </c>
      <c r="H1392" s="7">
        <f>F1392/F1394*100</f>
        <v>20.43010752688172</v>
      </c>
      <c r="I1392" s="7">
        <f>G1392/G1394*100</f>
        <v>20.584667637069384</v>
      </c>
      <c r="J1392" s="7"/>
    </row>
    <row r="1393" spans="1:10" ht="11" customHeight="1" x14ac:dyDescent="0.45">
      <c r="A1393" s="1">
        <v>1388</v>
      </c>
      <c r="E1393" s="1" t="s">
        <v>16</v>
      </c>
      <c r="F1393" s="2">
        <v>4519</v>
      </c>
      <c r="G1393" s="2">
        <v>6550</v>
      </c>
    </row>
    <row r="1394" spans="1:10" ht="11" customHeight="1" x14ac:dyDescent="0.45">
      <c r="A1394" s="1">
        <v>1389</v>
      </c>
      <c r="E1394" s="1" t="s">
        <v>5</v>
      </c>
      <c r="F1394" s="2">
        <v>5673</v>
      </c>
      <c r="G1394" s="2">
        <v>8244</v>
      </c>
    </row>
    <row r="1395" spans="1:10" ht="11" customHeight="1" x14ac:dyDescent="0.35">
      <c r="A1395" s="1">
        <v>1390</v>
      </c>
      <c r="D1395" s="1" t="s">
        <v>17</v>
      </c>
      <c r="E1395" s="1" t="s">
        <v>15</v>
      </c>
      <c r="F1395" s="2">
        <v>3196</v>
      </c>
      <c r="G1395" s="2">
        <v>5944</v>
      </c>
      <c r="H1395" s="7">
        <f>F1395/F1397*100</f>
        <v>8.9914193276128849</v>
      </c>
      <c r="I1395" s="7">
        <f>G1395/G1397*100</f>
        <v>16.43668943395183</v>
      </c>
      <c r="J1395" s="7"/>
    </row>
    <row r="1396" spans="1:10" ht="11" customHeight="1" x14ac:dyDescent="0.45">
      <c r="A1396" s="1">
        <v>1391</v>
      </c>
      <c r="E1396" s="1" t="s">
        <v>16</v>
      </c>
      <c r="F1396" s="2">
        <v>32352</v>
      </c>
      <c r="G1396" s="2">
        <v>30220</v>
      </c>
    </row>
    <row r="1397" spans="1:10" ht="11" customHeight="1" x14ac:dyDescent="0.45">
      <c r="A1397" s="1">
        <v>1392</v>
      </c>
      <c r="E1397" s="1" t="s">
        <v>5</v>
      </c>
      <c r="F1397" s="2">
        <v>35545</v>
      </c>
      <c r="G1397" s="2">
        <v>36163</v>
      </c>
    </row>
    <row r="1398" spans="1:10" ht="11" customHeight="1" x14ac:dyDescent="0.35">
      <c r="A1398" s="1">
        <v>1393</v>
      </c>
      <c r="D1398" s="1" t="s">
        <v>5</v>
      </c>
      <c r="E1398" s="1" t="s">
        <v>15</v>
      </c>
      <c r="F1398" s="2">
        <v>4348</v>
      </c>
      <c r="G1398" s="2">
        <v>7637</v>
      </c>
      <c r="H1398" s="7">
        <f>F1398/F1400*100</f>
        <v>10.548021639455616</v>
      </c>
      <c r="I1398" s="7">
        <f>G1398/G1400*100</f>
        <v>17.196964579251954</v>
      </c>
      <c r="J1398" s="7"/>
    </row>
    <row r="1399" spans="1:10" ht="11" customHeight="1" x14ac:dyDescent="0.45">
      <c r="A1399" s="1">
        <v>1394</v>
      </c>
      <c r="E1399" s="1" t="s">
        <v>16</v>
      </c>
      <c r="F1399" s="2">
        <v>36866</v>
      </c>
      <c r="G1399" s="2">
        <v>36776</v>
      </c>
    </row>
    <row r="1400" spans="1:10" ht="11" customHeight="1" x14ac:dyDescent="0.45">
      <c r="A1400" s="1">
        <v>1395</v>
      </c>
      <c r="E1400" s="1" t="s">
        <v>5</v>
      </c>
      <c r="F1400" s="2">
        <v>41221</v>
      </c>
      <c r="G1400" s="2">
        <v>44409</v>
      </c>
    </row>
    <row r="1401" spans="1:10" ht="11" customHeight="1" x14ac:dyDescent="0.35">
      <c r="A1401" s="1">
        <v>1396</v>
      </c>
      <c r="C1401" s="1" t="s">
        <v>5</v>
      </c>
      <c r="D1401" s="1" t="s">
        <v>14</v>
      </c>
      <c r="E1401" s="1" t="s">
        <v>15</v>
      </c>
      <c r="F1401" s="2">
        <v>1661</v>
      </c>
      <c r="G1401" s="2">
        <v>2243</v>
      </c>
      <c r="H1401" s="7">
        <f>F1401/F1403*100</f>
        <v>22.120122519643097</v>
      </c>
      <c r="I1401" s="7">
        <f>G1401/G1403*100</f>
        <v>21.472333907715871</v>
      </c>
      <c r="J1401" s="7"/>
    </row>
    <row r="1402" spans="1:10" ht="11" customHeight="1" x14ac:dyDescent="0.45">
      <c r="A1402" s="1">
        <v>1397</v>
      </c>
      <c r="E1402" s="1" t="s">
        <v>16</v>
      </c>
      <c r="F1402" s="2">
        <v>5853</v>
      </c>
      <c r="G1402" s="2">
        <v>8204</v>
      </c>
    </row>
    <row r="1403" spans="1:10" ht="11" customHeight="1" x14ac:dyDescent="0.45">
      <c r="A1403" s="1">
        <v>1398</v>
      </c>
      <c r="E1403" s="1" t="s">
        <v>5</v>
      </c>
      <c r="F1403" s="2">
        <v>7509</v>
      </c>
      <c r="G1403" s="2">
        <v>10446</v>
      </c>
    </row>
    <row r="1404" spans="1:10" ht="11" customHeight="1" x14ac:dyDescent="0.35">
      <c r="A1404" s="1">
        <v>1399</v>
      </c>
      <c r="D1404" s="1" t="s">
        <v>17</v>
      </c>
      <c r="E1404" s="1" t="s">
        <v>15</v>
      </c>
      <c r="F1404" s="2">
        <v>3442</v>
      </c>
      <c r="G1404" s="2">
        <v>6207</v>
      </c>
      <c r="H1404" s="7">
        <f>F1404/F1406*100</f>
        <v>8.875022561431555</v>
      </c>
      <c r="I1404" s="7">
        <f>G1404/G1406*100</f>
        <v>16.357455331260212</v>
      </c>
      <c r="J1404" s="7"/>
    </row>
    <row r="1405" spans="1:10" ht="11" customHeight="1" x14ac:dyDescent="0.45">
      <c r="A1405" s="1">
        <v>1400</v>
      </c>
      <c r="E1405" s="1" t="s">
        <v>16</v>
      </c>
      <c r="F1405" s="2">
        <v>35335</v>
      </c>
      <c r="G1405" s="2">
        <v>31739</v>
      </c>
    </row>
    <row r="1406" spans="1:10" ht="11" customHeight="1" x14ac:dyDescent="0.45">
      <c r="A1406" s="1">
        <v>1401</v>
      </c>
      <c r="E1406" s="1" t="s">
        <v>5</v>
      </c>
      <c r="F1406" s="2">
        <v>38783</v>
      </c>
      <c r="G1406" s="2">
        <v>37946</v>
      </c>
    </row>
    <row r="1407" spans="1:10" ht="11" customHeight="1" x14ac:dyDescent="0.35">
      <c r="A1407" s="1">
        <v>1402</v>
      </c>
      <c r="D1407" s="1" t="s">
        <v>5</v>
      </c>
      <c r="E1407" s="1" t="s">
        <v>15</v>
      </c>
      <c r="F1407" s="2">
        <v>5103</v>
      </c>
      <c r="G1407" s="2">
        <v>8442</v>
      </c>
      <c r="H1407" s="7">
        <f>F1407/F1409*100</f>
        <v>11.024931944864539</v>
      </c>
      <c r="I1407" s="7">
        <f>G1407/G1409*100</f>
        <v>17.443950821365846</v>
      </c>
      <c r="J1407" s="7"/>
    </row>
    <row r="1408" spans="1:10" ht="11" customHeight="1" x14ac:dyDescent="0.45">
      <c r="A1408" s="1">
        <v>1403</v>
      </c>
      <c r="E1408" s="1" t="s">
        <v>16</v>
      </c>
      <c r="F1408" s="2">
        <v>41186</v>
      </c>
      <c r="G1408" s="2">
        <v>39943</v>
      </c>
    </row>
    <row r="1409" spans="1:10" ht="11" customHeight="1" x14ac:dyDescent="0.45">
      <c r="A1409" s="1">
        <v>1404</v>
      </c>
      <c r="E1409" s="1" t="s">
        <v>5</v>
      </c>
      <c r="F1409" s="2">
        <v>46286</v>
      </c>
      <c r="G1409" s="2">
        <v>48395</v>
      </c>
    </row>
    <row r="1410" spans="1:10" ht="11" customHeight="1" x14ac:dyDescent="0.35">
      <c r="A1410" s="1">
        <v>1405</v>
      </c>
      <c r="B1410" s="1" t="s">
        <v>69</v>
      </c>
      <c r="C1410" s="1" t="s">
        <v>4</v>
      </c>
      <c r="D1410" s="1" t="s">
        <v>14</v>
      </c>
      <c r="E1410" s="1" t="s">
        <v>15</v>
      </c>
      <c r="F1410" s="2">
        <v>659</v>
      </c>
      <c r="G1410" s="2">
        <v>774</v>
      </c>
      <c r="H1410" s="7">
        <f>F1410/F1412*100</f>
        <v>32.288094071533564</v>
      </c>
      <c r="I1410" s="7">
        <f>G1410/G1412*100</f>
        <v>32.089552238805972</v>
      </c>
      <c r="J1410" s="7"/>
    </row>
    <row r="1411" spans="1:10" ht="11" customHeight="1" x14ac:dyDescent="0.45">
      <c r="A1411" s="1">
        <v>1406</v>
      </c>
      <c r="E1411" s="1" t="s">
        <v>16</v>
      </c>
      <c r="F1411" s="2">
        <v>1381</v>
      </c>
      <c r="G1411" s="2">
        <v>1641</v>
      </c>
    </row>
    <row r="1412" spans="1:10" ht="11" customHeight="1" x14ac:dyDescent="0.45">
      <c r="A1412" s="1">
        <v>1407</v>
      </c>
      <c r="E1412" s="1" t="s">
        <v>5</v>
      </c>
      <c r="F1412" s="2">
        <v>2041</v>
      </c>
      <c r="G1412" s="2">
        <v>2412</v>
      </c>
    </row>
    <row r="1413" spans="1:10" ht="11" customHeight="1" x14ac:dyDescent="0.35">
      <c r="A1413" s="1">
        <v>1408</v>
      </c>
      <c r="D1413" s="1" t="s">
        <v>17</v>
      </c>
      <c r="E1413" s="1" t="s">
        <v>15</v>
      </c>
      <c r="F1413" s="2">
        <v>558</v>
      </c>
      <c r="G1413" s="2">
        <v>580</v>
      </c>
      <c r="H1413" s="7">
        <f>F1413/F1415*100</f>
        <v>8.8221343873517792</v>
      </c>
      <c r="I1413" s="7">
        <f>G1413/G1415*100</f>
        <v>15.808122104115563</v>
      </c>
      <c r="J1413" s="7"/>
    </row>
    <row r="1414" spans="1:10" ht="11" customHeight="1" x14ac:dyDescent="0.45">
      <c r="A1414" s="1">
        <v>1409</v>
      </c>
      <c r="E1414" s="1" t="s">
        <v>16</v>
      </c>
      <c r="F1414" s="2">
        <v>5762</v>
      </c>
      <c r="G1414" s="2">
        <v>3083</v>
      </c>
    </row>
    <row r="1415" spans="1:10" ht="11" customHeight="1" x14ac:dyDescent="0.45">
      <c r="A1415" s="1">
        <v>1410</v>
      </c>
      <c r="E1415" s="1" t="s">
        <v>5</v>
      </c>
      <c r="F1415" s="2">
        <v>6325</v>
      </c>
      <c r="G1415" s="2">
        <v>3669</v>
      </c>
    </row>
    <row r="1416" spans="1:10" ht="11" customHeight="1" x14ac:dyDescent="0.35">
      <c r="A1416" s="1">
        <v>1411</v>
      </c>
      <c r="D1416" s="1" t="s">
        <v>5</v>
      </c>
      <c r="E1416" s="1" t="s">
        <v>15</v>
      </c>
      <c r="F1416" s="2">
        <v>1221</v>
      </c>
      <c r="G1416" s="2">
        <v>1355</v>
      </c>
      <c r="H1416" s="7">
        <f>F1416/F1418*100</f>
        <v>14.600023914863087</v>
      </c>
      <c r="I1416" s="7">
        <f>G1416/G1418*100</f>
        <v>22.293517604475159</v>
      </c>
      <c r="J1416" s="7"/>
    </row>
    <row r="1417" spans="1:10" ht="11" customHeight="1" x14ac:dyDescent="0.45">
      <c r="A1417" s="1">
        <v>1412</v>
      </c>
      <c r="E1417" s="1" t="s">
        <v>16</v>
      </c>
      <c r="F1417" s="2">
        <v>7140</v>
      </c>
      <c r="G1417" s="2">
        <v>4724</v>
      </c>
    </row>
    <row r="1418" spans="1:10" ht="11" customHeight="1" x14ac:dyDescent="0.45">
      <c r="A1418" s="1">
        <v>1413</v>
      </c>
      <c r="E1418" s="1" t="s">
        <v>5</v>
      </c>
      <c r="F1418" s="2">
        <v>8363</v>
      </c>
      <c r="G1418" s="2">
        <v>6078</v>
      </c>
    </row>
    <row r="1419" spans="1:10" ht="11" customHeight="1" x14ac:dyDescent="0.35">
      <c r="A1419" s="1">
        <v>1414</v>
      </c>
      <c r="C1419" s="1" t="s">
        <v>6</v>
      </c>
      <c r="D1419" s="1" t="s">
        <v>14</v>
      </c>
      <c r="E1419" s="1" t="s">
        <v>15</v>
      </c>
      <c r="F1419" s="2">
        <v>785</v>
      </c>
      <c r="G1419" s="2">
        <v>1524</v>
      </c>
      <c r="H1419" s="7">
        <f>F1419/F1421*100</f>
        <v>22.926401869158877</v>
      </c>
      <c r="I1419" s="7">
        <f>G1419/G1421*100</f>
        <v>22.441466647032836</v>
      </c>
      <c r="J1419" s="7"/>
    </row>
    <row r="1420" spans="1:10" ht="11" customHeight="1" x14ac:dyDescent="0.45">
      <c r="A1420" s="1">
        <v>1415</v>
      </c>
      <c r="E1420" s="1" t="s">
        <v>16</v>
      </c>
      <c r="F1420" s="2">
        <v>2642</v>
      </c>
      <c r="G1420" s="2">
        <v>5263</v>
      </c>
    </row>
    <row r="1421" spans="1:10" ht="11" customHeight="1" x14ac:dyDescent="0.45">
      <c r="A1421" s="1">
        <v>1416</v>
      </c>
      <c r="E1421" s="1" t="s">
        <v>5</v>
      </c>
      <c r="F1421" s="2">
        <v>3424</v>
      </c>
      <c r="G1421" s="2">
        <v>6791</v>
      </c>
    </row>
    <row r="1422" spans="1:10" ht="11" customHeight="1" x14ac:dyDescent="0.35">
      <c r="A1422" s="1">
        <v>1417</v>
      </c>
      <c r="D1422" s="1" t="s">
        <v>17</v>
      </c>
      <c r="E1422" s="1" t="s">
        <v>15</v>
      </c>
      <c r="F1422" s="2">
        <v>1668</v>
      </c>
      <c r="G1422" s="2">
        <v>3202</v>
      </c>
      <c r="H1422" s="7">
        <f>F1422/F1424*100</f>
        <v>7.639111518204718</v>
      </c>
      <c r="I1422" s="7">
        <f>G1422/G1424*100</f>
        <v>13.012028608582574</v>
      </c>
      <c r="J1422" s="7"/>
    </row>
    <row r="1423" spans="1:10" ht="11" customHeight="1" x14ac:dyDescent="0.45">
      <c r="A1423" s="1">
        <v>1418</v>
      </c>
      <c r="E1423" s="1" t="s">
        <v>16</v>
      </c>
      <c r="F1423" s="2">
        <v>20173</v>
      </c>
      <c r="G1423" s="2">
        <v>21405</v>
      </c>
    </row>
    <row r="1424" spans="1:10" ht="11" customHeight="1" x14ac:dyDescent="0.45">
      <c r="A1424" s="1">
        <v>1419</v>
      </c>
      <c r="E1424" s="1" t="s">
        <v>5</v>
      </c>
      <c r="F1424" s="2">
        <v>21835</v>
      </c>
      <c r="G1424" s="2">
        <v>24608</v>
      </c>
    </row>
    <row r="1425" spans="1:10" ht="11" customHeight="1" x14ac:dyDescent="0.35">
      <c r="A1425" s="1">
        <v>1420</v>
      </c>
      <c r="D1425" s="1" t="s">
        <v>5</v>
      </c>
      <c r="E1425" s="1" t="s">
        <v>15</v>
      </c>
      <c r="F1425" s="2">
        <v>2456</v>
      </c>
      <c r="G1425" s="2">
        <v>4729</v>
      </c>
      <c r="H1425" s="7">
        <f>F1425/F1427*100</f>
        <v>9.722112263478742</v>
      </c>
      <c r="I1425" s="7">
        <f>G1425/G1427*100</f>
        <v>15.061948593814694</v>
      </c>
      <c r="J1425" s="7"/>
    </row>
    <row r="1426" spans="1:10" ht="11" customHeight="1" x14ac:dyDescent="0.45">
      <c r="A1426" s="1">
        <v>1421</v>
      </c>
      <c r="E1426" s="1" t="s">
        <v>16</v>
      </c>
      <c r="F1426" s="2">
        <v>22810</v>
      </c>
      <c r="G1426" s="2">
        <v>26669</v>
      </c>
    </row>
    <row r="1427" spans="1:10" ht="11" customHeight="1" x14ac:dyDescent="0.45">
      <c r="A1427" s="1">
        <v>1422</v>
      </c>
      <c r="E1427" s="1" t="s">
        <v>5</v>
      </c>
      <c r="F1427" s="2">
        <v>25262</v>
      </c>
      <c r="G1427" s="2">
        <v>31397</v>
      </c>
    </row>
    <row r="1428" spans="1:10" ht="11" customHeight="1" x14ac:dyDescent="0.35">
      <c r="A1428" s="1">
        <v>1423</v>
      </c>
      <c r="C1428" s="1" t="s">
        <v>5</v>
      </c>
      <c r="D1428" s="1" t="s">
        <v>14</v>
      </c>
      <c r="E1428" s="1" t="s">
        <v>15</v>
      </c>
      <c r="F1428" s="2">
        <v>1446</v>
      </c>
      <c r="G1428" s="2">
        <v>2298</v>
      </c>
      <c r="H1428" s="7">
        <f>F1428/F1430*100</f>
        <v>26.459286367795059</v>
      </c>
      <c r="I1428" s="7">
        <f>G1428/G1430*100</f>
        <v>24.967405475880053</v>
      </c>
      <c r="J1428" s="7"/>
    </row>
    <row r="1429" spans="1:10" ht="11" customHeight="1" x14ac:dyDescent="0.45">
      <c r="A1429" s="1">
        <v>1424</v>
      </c>
      <c r="E1429" s="1" t="s">
        <v>16</v>
      </c>
      <c r="F1429" s="2">
        <v>4019</v>
      </c>
      <c r="G1429" s="2">
        <v>6904</v>
      </c>
    </row>
    <row r="1430" spans="1:10" ht="11" customHeight="1" x14ac:dyDescent="0.45">
      <c r="A1430" s="1">
        <v>1425</v>
      </c>
      <c r="E1430" s="1" t="s">
        <v>5</v>
      </c>
      <c r="F1430" s="2">
        <v>5465</v>
      </c>
      <c r="G1430" s="2">
        <v>9204</v>
      </c>
    </row>
    <row r="1431" spans="1:10" ht="11" customHeight="1" x14ac:dyDescent="0.35">
      <c r="A1431" s="1">
        <v>1426</v>
      </c>
      <c r="D1431" s="1" t="s">
        <v>17</v>
      </c>
      <c r="E1431" s="1" t="s">
        <v>15</v>
      </c>
      <c r="F1431" s="2">
        <v>2227</v>
      </c>
      <c r="G1431" s="2">
        <v>3786</v>
      </c>
      <c r="H1431" s="7">
        <f>F1431/F1433*100</f>
        <v>7.9078190469426897</v>
      </c>
      <c r="I1431" s="7">
        <f>G1431/G1433*100</f>
        <v>13.390867612209528</v>
      </c>
      <c r="J1431" s="7"/>
    </row>
    <row r="1432" spans="1:10" ht="11" customHeight="1" x14ac:dyDescent="0.45">
      <c r="A1432" s="1">
        <v>1427</v>
      </c>
      <c r="E1432" s="1" t="s">
        <v>16</v>
      </c>
      <c r="F1432" s="2">
        <v>25932</v>
      </c>
      <c r="G1432" s="2">
        <v>24483</v>
      </c>
    </row>
    <row r="1433" spans="1:10" ht="11" customHeight="1" x14ac:dyDescent="0.45">
      <c r="A1433" s="1">
        <v>1428</v>
      </c>
      <c r="E1433" s="1" t="s">
        <v>5</v>
      </c>
      <c r="F1433" s="2">
        <v>28162</v>
      </c>
      <c r="G1433" s="2">
        <v>28273</v>
      </c>
    </row>
    <row r="1434" spans="1:10" ht="11" customHeight="1" x14ac:dyDescent="0.35">
      <c r="A1434" s="1">
        <v>1429</v>
      </c>
      <c r="D1434" s="1" t="s">
        <v>5</v>
      </c>
      <c r="E1434" s="1" t="s">
        <v>15</v>
      </c>
      <c r="F1434" s="2">
        <v>3679</v>
      </c>
      <c r="G1434" s="2">
        <v>6088</v>
      </c>
      <c r="H1434" s="7">
        <f>F1434/F1436*100</f>
        <v>10.941263940520447</v>
      </c>
      <c r="I1434" s="7">
        <f>G1434/G1436*100</f>
        <v>16.246364048781789</v>
      </c>
      <c r="J1434" s="7"/>
    </row>
    <row r="1435" spans="1:10" ht="11" customHeight="1" x14ac:dyDescent="0.45">
      <c r="A1435" s="1">
        <v>1430</v>
      </c>
      <c r="E1435" s="1" t="s">
        <v>16</v>
      </c>
      <c r="F1435" s="2">
        <v>29948</v>
      </c>
      <c r="G1435" s="2">
        <v>31385</v>
      </c>
    </row>
    <row r="1436" spans="1:10" ht="11" customHeight="1" x14ac:dyDescent="0.45">
      <c r="A1436" s="1">
        <v>1431</v>
      </c>
      <c r="E1436" s="1" t="s">
        <v>5</v>
      </c>
      <c r="F1436" s="2">
        <v>33625</v>
      </c>
      <c r="G1436" s="2">
        <v>37473</v>
      </c>
    </row>
    <row r="1437" spans="1:10" ht="11" customHeight="1" x14ac:dyDescent="0.35">
      <c r="A1437" s="1">
        <v>1432</v>
      </c>
      <c r="B1437" s="1" t="s">
        <v>70</v>
      </c>
      <c r="C1437" s="1" t="s">
        <v>4</v>
      </c>
      <c r="D1437" s="1" t="s">
        <v>14</v>
      </c>
      <c r="E1437" s="1" t="s">
        <v>15</v>
      </c>
      <c r="F1437" s="2">
        <v>99</v>
      </c>
      <c r="G1437" s="2">
        <v>92</v>
      </c>
      <c r="H1437" s="7">
        <f>F1437/F1439*100</f>
        <v>32.459016393442624</v>
      </c>
      <c r="I1437" s="7">
        <f>G1437/G1439*100</f>
        <v>34.328358208955223</v>
      </c>
      <c r="J1437" s="7"/>
    </row>
    <row r="1438" spans="1:10" ht="11" customHeight="1" x14ac:dyDescent="0.45">
      <c r="A1438" s="1">
        <v>1433</v>
      </c>
      <c r="E1438" s="1" t="s">
        <v>16</v>
      </c>
      <c r="F1438" s="2">
        <v>208</v>
      </c>
      <c r="G1438" s="2">
        <v>175</v>
      </c>
    </row>
    <row r="1439" spans="1:10" ht="11" customHeight="1" x14ac:dyDescent="0.45">
      <c r="A1439" s="1">
        <v>1434</v>
      </c>
      <c r="E1439" s="1" t="s">
        <v>5</v>
      </c>
      <c r="F1439" s="2">
        <v>305</v>
      </c>
      <c r="G1439" s="2">
        <v>268</v>
      </c>
    </row>
    <row r="1440" spans="1:10" ht="11" customHeight="1" x14ac:dyDescent="0.35">
      <c r="A1440" s="1">
        <v>1435</v>
      </c>
      <c r="D1440" s="1" t="s">
        <v>17</v>
      </c>
      <c r="E1440" s="1" t="s">
        <v>15</v>
      </c>
      <c r="F1440" s="2">
        <v>56</v>
      </c>
      <c r="G1440" s="2">
        <v>61</v>
      </c>
      <c r="H1440" s="7">
        <f>F1440/F1442*100</f>
        <v>7.8103207810320781</v>
      </c>
      <c r="I1440" s="7">
        <f>G1440/G1442*100</f>
        <v>14.734299516908212</v>
      </c>
      <c r="J1440" s="7"/>
    </row>
    <row r="1441" spans="1:10" ht="11" customHeight="1" x14ac:dyDescent="0.45">
      <c r="A1441" s="1">
        <v>1436</v>
      </c>
      <c r="E1441" s="1" t="s">
        <v>16</v>
      </c>
      <c r="F1441" s="2">
        <v>657</v>
      </c>
      <c r="G1441" s="2">
        <v>354</v>
      </c>
    </row>
    <row r="1442" spans="1:10" ht="11" customHeight="1" x14ac:dyDescent="0.45">
      <c r="A1442" s="1">
        <v>1437</v>
      </c>
      <c r="E1442" s="1" t="s">
        <v>5</v>
      </c>
      <c r="F1442" s="2">
        <v>717</v>
      </c>
      <c r="G1442" s="2">
        <v>414</v>
      </c>
    </row>
    <row r="1443" spans="1:10" ht="11" customHeight="1" x14ac:dyDescent="0.35">
      <c r="A1443" s="1">
        <v>1438</v>
      </c>
      <c r="D1443" s="1" t="s">
        <v>5</v>
      </c>
      <c r="E1443" s="1" t="s">
        <v>15</v>
      </c>
      <c r="F1443" s="2">
        <v>161</v>
      </c>
      <c r="G1443" s="2">
        <v>152</v>
      </c>
      <c r="H1443" s="7">
        <f>F1443/F1445*100</f>
        <v>15.753424657534246</v>
      </c>
      <c r="I1443" s="7">
        <f>G1443/G1445*100</f>
        <v>22.254758418740849</v>
      </c>
      <c r="J1443" s="7"/>
    </row>
    <row r="1444" spans="1:10" ht="11" customHeight="1" x14ac:dyDescent="0.45">
      <c r="A1444" s="1">
        <v>1439</v>
      </c>
      <c r="E1444" s="1" t="s">
        <v>16</v>
      </c>
      <c r="F1444" s="2">
        <v>868</v>
      </c>
      <c r="G1444" s="2">
        <v>535</v>
      </c>
    </row>
    <row r="1445" spans="1:10" ht="11" customHeight="1" x14ac:dyDescent="0.45">
      <c r="A1445" s="1">
        <v>1440</v>
      </c>
      <c r="E1445" s="1" t="s">
        <v>5</v>
      </c>
      <c r="F1445" s="2">
        <v>1022</v>
      </c>
      <c r="G1445" s="2">
        <v>683</v>
      </c>
    </row>
    <row r="1446" spans="1:10" ht="11" customHeight="1" x14ac:dyDescent="0.35">
      <c r="A1446" s="1">
        <v>1441</v>
      </c>
      <c r="C1446" s="1" t="s">
        <v>6</v>
      </c>
      <c r="D1446" s="1" t="s">
        <v>14</v>
      </c>
      <c r="E1446" s="1" t="s">
        <v>15</v>
      </c>
      <c r="F1446" s="2">
        <v>148</v>
      </c>
      <c r="G1446" s="2">
        <v>247</v>
      </c>
      <c r="H1446" s="7">
        <f>F1446/F1448*100</f>
        <v>27.663551401869157</v>
      </c>
      <c r="I1446" s="7">
        <f>G1446/G1448*100</f>
        <v>27.972819932049831</v>
      </c>
      <c r="J1446" s="7"/>
    </row>
    <row r="1447" spans="1:10" ht="11" customHeight="1" x14ac:dyDescent="0.45">
      <c r="A1447" s="1">
        <v>1442</v>
      </c>
      <c r="E1447" s="1" t="s">
        <v>16</v>
      </c>
      <c r="F1447" s="2">
        <v>389</v>
      </c>
      <c r="G1447" s="2">
        <v>641</v>
      </c>
    </row>
    <row r="1448" spans="1:10" ht="11" customHeight="1" x14ac:dyDescent="0.45">
      <c r="A1448" s="1">
        <v>1443</v>
      </c>
      <c r="E1448" s="1" t="s">
        <v>5</v>
      </c>
      <c r="F1448" s="2">
        <v>535</v>
      </c>
      <c r="G1448" s="2">
        <v>883</v>
      </c>
    </row>
    <row r="1449" spans="1:10" ht="11" customHeight="1" x14ac:dyDescent="0.35">
      <c r="A1449" s="1">
        <v>1444</v>
      </c>
      <c r="D1449" s="1" t="s">
        <v>17</v>
      </c>
      <c r="E1449" s="1" t="s">
        <v>15</v>
      </c>
      <c r="F1449" s="2">
        <v>264</v>
      </c>
      <c r="G1449" s="2">
        <v>513</v>
      </c>
      <c r="H1449" s="7">
        <f>F1449/F1451*100</f>
        <v>10.543130990415335</v>
      </c>
      <c r="I1449" s="7">
        <f>G1449/G1451*100</f>
        <v>16.969897452861396</v>
      </c>
      <c r="J1449" s="7"/>
    </row>
    <row r="1450" spans="1:10" ht="11" customHeight="1" x14ac:dyDescent="0.45">
      <c r="A1450" s="1">
        <v>1445</v>
      </c>
      <c r="E1450" s="1" t="s">
        <v>16</v>
      </c>
      <c r="F1450" s="2">
        <v>2243</v>
      </c>
      <c r="G1450" s="2">
        <v>2510</v>
      </c>
    </row>
    <row r="1451" spans="1:10" ht="11" customHeight="1" x14ac:dyDescent="0.45">
      <c r="A1451" s="1">
        <v>1446</v>
      </c>
      <c r="E1451" s="1" t="s">
        <v>5</v>
      </c>
      <c r="F1451" s="2">
        <v>2504</v>
      </c>
      <c r="G1451" s="2">
        <v>3023</v>
      </c>
    </row>
    <row r="1452" spans="1:10" ht="11" customHeight="1" x14ac:dyDescent="0.35">
      <c r="A1452" s="1">
        <v>1447</v>
      </c>
      <c r="D1452" s="1" t="s">
        <v>5</v>
      </c>
      <c r="E1452" s="1" t="s">
        <v>15</v>
      </c>
      <c r="F1452" s="2">
        <v>411</v>
      </c>
      <c r="G1452" s="2">
        <v>767</v>
      </c>
      <c r="H1452" s="7">
        <f>F1452/F1454*100</f>
        <v>13.50640814985212</v>
      </c>
      <c r="I1452" s="7">
        <f>G1452/G1454*100</f>
        <v>19.626407369498462</v>
      </c>
      <c r="J1452" s="7"/>
    </row>
    <row r="1453" spans="1:10" ht="11" customHeight="1" x14ac:dyDescent="0.45">
      <c r="A1453" s="1">
        <v>1448</v>
      </c>
      <c r="E1453" s="1" t="s">
        <v>16</v>
      </c>
      <c r="F1453" s="2">
        <v>2634</v>
      </c>
      <c r="G1453" s="2">
        <v>3147</v>
      </c>
    </row>
    <row r="1454" spans="1:10" ht="11" customHeight="1" x14ac:dyDescent="0.45">
      <c r="A1454" s="1">
        <v>1449</v>
      </c>
      <c r="E1454" s="1" t="s">
        <v>5</v>
      </c>
      <c r="F1454" s="2">
        <v>3043</v>
      </c>
      <c r="G1454" s="2">
        <v>3908</v>
      </c>
    </row>
    <row r="1455" spans="1:10" ht="11" customHeight="1" x14ac:dyDescent="0.35">
      <c r="A1455" s="1">
        <v>1450</v>
      </c>
      <c r="C1455" s="1" t="s">
        <v>5</v>
      </c>
      <c r="D1455" s="1" t="s">
        <v>14</v>
      </c>
      <c r="E1455" s="1" t="s">
        <v>15</v>
      </c>
      <c r="F1455" s="2">
        <v>244</v>
      </c>
      <c r="G1455" s="2">
        <v>343</v>
      </c>
      <c r="H1455" s="7">
        <f>F1455/F1457*100</f>
        <v>29.013079667063018</v>
      </c>
      <c r="I1455" s="7">
        <f>G1455/G1457*100</f>
        <v>29.67128027681661</v>
      </c>
      <c r="J1455" s="7"/>
    </row>
    <row r="1456" spans="1:10" ht="11" customHeight="1" x14ac:dyDescent="0.45">
      <c r="A1456" s="1">
        <v>1451</v>
      </c>
      <c r="E1456" s="1" t="s">
        <v>16</v>
      </c>
      <c r="F1456" s="2">
        <v>594</v>
      </c>
      <c r="G1456" s="2">
        <v>818</v>
      </c>
    </row>
    <row r="1457" spans="1:10" ht="11" customHeight="1" x14ac:dyDescent="0.45">
      <c r="A1457" s="1">
        <v>1452</v>
      </c>
      <c r="E1457" s="1" t="s">
        <v>5</v>
      </c>
      <c r="F1457" s="2">
        <v>841</v>
      </c>
      <c r="G1457" s="2">
        <v>1156</v>
      </c>
    </row>
    <row r="1458" spans="1:10" ht="11" customHeight="1" x14ac:dyDescent="0.35">
      <c r="A1458" s="1">
        <v>1453</v>
      </c>
      <c r="D1458" s="1" t="s">
        <v>17</v>
      </c>
      <c r="E1458" s="1" t="s">
        <v>15</v>
      </c>
      <c r="F1458" s="2">
        <v>318</v>
      </c>
      <c r="G1458" s="2">
        <v>578</v>
      </c>
      <c r="H1458" s="7">
        <f>F1458/F1460*100</f>
        <v>9.8696461824953445</v>
      </c>
      <c r="I1458" s="7">
        <f>G1458/G1460*100</f>
        <v>16.821885913853318</v>
      </c>
      <c r="J1458" s="7"/>
    </row>
    <row r="1459" spans="1:10" ht="11" customHeight="1" x14ac:dyDescent="0.45">
      <c r="A1459" s="1">
        <v>1454</v>
      </c>
      <c r="E1459" s="1" t="s">
        <v>16</v>
      </c>
      <c r="F1459" s="2">
        <v>2899</v>
      </c>
      <c r="G1459" s="2">
        <v>2862</v>
      </c>
    </row>
    <row r="1460" spans="1:10" ht="11" customHeight="1" x14ac:dyDescent="0.45">
      <c r="A1460" s="1">
        <v>1455</v>
      </c>
      <c r="E1460" s="1" t="s">
        <v>5</v>
      </c>
      <c r="F1460" s="2">
        <v>3222</v>
      </c>
      <c r="G1460" s="2">
        <v>3436</v>
      </c>
    </row>
    <row r="1461" spans="1:10" ht="11" customHeight="1" x14ac:dyDescent="0.35">
      <c r="A1461" s="1">
        <v>1456</v>
      </c>
      <c r="D1461" s="1" t="s">
        <v>5</v>
      </c>
      <c r="E1461" s="1" t="s">
        <v>15</v>
      </c>
      <c r="F1461" s="2">
        <v>569</v>
      </c>
      <c r="G1461" s="2">
        <v>921</v>
      </c>
      <c r="H1461" s="7">
        <f>F1461/F1463*100</f>
        <v>14.02168555938886</v>
      </c>
      <c r="I1461" s="7">
        <f>G1461/G1463*100</f>
        <v>20.039164490861619</v>
      </c>
      <c r="J1461" s="7"/>
    </row>
    <row r="1462" spans="1:10" ht="11" customHeight="1" x14ac:dyDescent="0.45">
      <c r="A1462" s="1">
        <v>1457</v>
      </c>
      <c r="E1462" s="1" t="s">
        <v>16</v>
      </c>
      <c r="F1462" s="2">
        <v>3491</v>
      </c>
      <c r="G1462" s="2">
        <v>3679</v>
      </c>
    </row>
    <row r="1463" spans="1:10" ht="11" customHeight="1" x14ac:dyDescent="0.45">
      <c r="A1463" s="1">
        <v>1458</v>
      </c>
      <c r="E1463" s="1" t="s">
        <v>5</v>
      </c>
      <c r="F1463" s="2">
        <v>4058</v>
      </c>
      <c r="G1463" s="2">
        <v>4596</v>
      </c>
    </row>
    <row r="1464" spans="1:10" ht="11" customHeight="1" x14ac:dyDescent="0.35">
      <c r="A1464" s="1">
        <v>1459</v>
      </c>
      <c r="B1464" s="1" t="s">
        <v>71</v>
      </c>
      <c r="C1464" s="1" t="s">
        <v>4</v>
      </c>
      <c r="D1464" s="1" t="s">
        <v>14</v>
      </c>
      <c r="E1464" s="1" t="s">
        <v>15</v>
      </c>
      <c r="F1464" s="2">
        <v>65</v>
      </c>
      <c r="G1464" s="2">
        <v>74</v>
      </c>
      <c r="H1464" s="7">
        <f>F1464/F1466*100</f>
        <v>28.138528138528141</v>
      </c>
      <c r="I1464" s="7">
        <f>G1464/G1466*100</f>
        <v>26.714801444043324</v>
      </c>
      <c r="J1464" s="7"/>
    </row>
    <row r="1465" spans="1:10" ht="11" customHeight="1" x14ac:dyDescent="0.45">
      <c r="A1465" s="1">
        <v>1460</v>
      </c>
      <c r="E1465" s="1" t="s">
        <v>16</v>
      </c>
      <c r="F1465" s="2">
        <v>170</v>
      </c>
      <c r="G1465" s="2">
        <v>200</v>
      </c>
    </row>
    <row r="1466" spans="1:10" ht="11" customHeight="1" x14ac:dyDescent="0.45">
      <c r="A1466" s="1">
        <v>1461</v>
      </c>
      <c r="E1466" s="1" t="s">
        <v>5</v>
      </c>
      <c r="F1466" s="2">
        <v>231</v>
      </c>
      <c r="G1466" s="2">
        <v>277</v>
      </c>
    </row>
    <row r="1467" spans="1:10" ht="11" customHeight="1" x14ac:dyDescent="0.35">
      <c r="A1467" s="1">
        <v>1462</v>
      </c>
      <c r="D1467" s="1" t="s">
        <v>17</v>
      </c>
      <c r="E1467" s="1" t="s">
        <v>15</v>
      </c>
      <c r="F1467" s="2">
        <v>52</v>
      </c>
      <c r="G1467" s="2">
        <v>53</v>
      </c>
      <c r="H1467" s="7">
        <f>F1467/F1469*100</f>
        <v>5.46218487394958</v>
      </c>
      <c r="I1467" s="7">
        <f>G1467/G1469*100</f>
        <v>11.910112359550562</v>
      </c>
      <c r="J1467" s="7"/>
    </row>
    <row r="1468" spans="1:10" ht="11" customHeight="1" x14ac:dyDescent="0.45">
      <c r="A1468" s="1">
        <v>1463</v>
      </c>
      <c r="E1468" s="1" t="s">
        <v>16</v>
      </c>
      <c r="F1468" s="2">
        <v>897</v>
      </c>
      <c r="G1468" s="2">
        <v>394</v>
      </c>
    </row>
    <row r="1469" spans="1:10" ht="11" customHeight="1" x14ac:dyDescent="0.45">
      <c r="A1469" s="1">
        <v>1464</v>
      </c>
      <c r="E1469" s="1" t="s">
        <v>5</v>
      </c>
      <c r="F1469" s="2">
        <v>952</v>
      </c>
      <c r="G1469" s="2">
        <v>445</v>
      </c>
    </row>
    <row r="1470" spans="1:10" ht="11" customHeight="1" x14ac:dyDescent="0.35">
      <c r="A1470" s="1">
        <v>1465</v>
      </c>
      <c r="D1470" s="1" t="s">
        <v>5</v>
      </c>
      <c r="E1470" s="1" t="s">
        <v>15</v>
      </c>
      <c r="F1470" s="2">
        <v>118</v>
      </c>
      <c r="G1470" s="2">
        <v>120</v>
      </c>
      <c r="H1470" s="7">
        <f>F1470/F1472*100</f>
        <v>9.9243061396131207</v>
      </c>
      <c r="I1470" s="7">
        <f>G1470/G1472*100</f>
        <v>16.528925619834713</v>
      </c>
      <c r="J1470" s="7"/>
    </row>
    <row r="1471" spans="1:10" ht="11" customHeight="1" x14ac:dyDescent="0.45">
      <c r="A1471" s="1">
        <v>1466</v>
      </c>
      <c r="E1471" s="1" t="s">
        <v>16</v>
      </c>
      <c r="F1471" s="2">
        <v>1067</v>
      </c>
      <c r="G1471" s="2">
        <v>598</v>
      </c>
    </row>
    <row r="1472" spans="1:10" ht="11" customHeight="1" x14ac:dyDescent="0.45">
      <c r="A1472" s="1">
        <v>1467</v>
      </c>
      <c r="E1472" s="1" t="s">
        <v>5</v>
      </c>
      <c r="F1472" s="2">
        <v>1189</v>
      </c>
      <c r="G1472" s="2">
        <v>726</v>
      </c>
    </row>
    <row r="1473" spans="1:10" ht="11" customHeight="1" x14ac:dyDescent="0.35">
      <c r="A1473" s="1">
        <v>1468</v>
      </c>
      <c r="C1473" s="1" t="s">
        <v>6</v>
      </c>
      <c r="D1473" s="1" t="s">
        <v>14</v>
      </c>
      <c r="E1473" s="1" t="s">
        <v>15</v>
      </c>
      <c r="F1473" s="2">
        <v>55</v>
      </c>
      <c r="G1473" s="2">
        <v>130</v>
      </c>
      <c r="H1473" s="7">
        <f>F1473/F1475*100</f>
        <v>22.448979591836736</v>
      </c>
      <c r="I1473" s="7">
        <f>G1473/G1475*100</f>
        <v>22.336769759450174</v>
      </c>
      <c r="J1473" s="7"/>
    </row>
    <row r="1474" spans="1:10" ht="11" customHeight="1" x14ac:dyDescent="0.45">
      <c r="A1474" s="1">
        <v>1469</v>
      </c>
      <c r="E1474" s="1" t="s">
        <v>16</v>
      </c>
      <c r="F1474" s="2">
        <v>190</v>
      </c>
      <c r="G1474" s="2">
        <v>448</v>
      </c>
    </row>
    <row r="1475" spans="1:10" ht="11" customHeight="1" x14ac:dyDescent="0.45">
      <c r="A1475" s="1">
        <v>1470</v>
      </c>
      <c r="E1475" s="1" t="s">
        <v>5</v>
      </c>
      <c r="F1475" s="2">
        <v>245</v>
      </c>
      <c r="G1475" s="2">
        <v>582</v>
      </c>
    </row>
    <row r="1476" spans="1:10" ht="11" customHeight="1" x14ac:dyDescent="0.35">
      <c r="A1476" s="1">
        <v>1471</v>
      </c>
      <c r="D1476" s="1" t="s">
        <v>17</v>
      </c>
      <c r="E1476" s="1" t="s">
        <v>15</v>
      </c>
      <c r="F1476" s="2">
        <v>155</v>
      </c>
      <c r="G1476" s="2">
        <v>323</v>
      </c>
      <c r="H1476" s="7">
        <f>F1476/F1478*100</f>
        <v>6.9537909376401972</v>
      </c>
      <c r="I1476" s="7">
        <f>G1476/G1478*100</f>
        <v>12.142857142857142</v>
      </c>
      <c r="J1476" s="7"/>
    </row>
    <row r="1477" spans="1:10" ht="11" customHeight="1" x14ac:dyDescent="0.45">
      <c r="A1477" s="1">
        <v>1472</v>
      </c>
      <c r="E1477" s="1" t="s">
        <v>16</v>
      </c>
      <c r="F1477" s="2">
        <v>2076</v>
      </c>
      <c r="G1477" s="2">
        <v>2343</v>
      </c>
    </row>
    <row r="1478" spans="1:10" ht="11" customHeight="1" x14ac:dyDescent="0.45">
      <c r="A1478" s="1">
        <v>1473</v>
      </c>
      <c r="E1478" s="1" t="s">
        <v>5</v>
      </c>
      <c r="F1478" s="2">
        <v>2229</v>
      </c>
      <c r="G1478" s="2">
        <v>2660</v>
      </c>
    </row>
    <row r="1479" spans="1:10" ht="11" customHeight="1" x14ac:dyDescent="0.35">
      <c r="A1479" s="1">
        <v>1474</v>
      </c>
      <c r="D1479" s="1" t="s">
        <v>5</v>
      </c>
      <c r="E1479" s="1" t="s">
        <v>15</v>
      </c>
      <c r="F1479" s="2">
        <v>215</v>
      </c>
      <c r="G1479" s="2">
        <v>449</v>
      </c>
      <c r="H1479" s="7">
        <f>F1479/F1481*100</f>
        <v>8.6728519564340445</v>
      </c>
      <c r="I1479" s="7">
        <f>G1479/G1481*100</f>
        <v>13.858024691358025</v>
      </c>
      <c r="J1479" s="7"/>
    </row>
    <row r="1480" spans="1:10" ht="11" customHeight="1" x14ac:dyDescent="0.45">
      <c r="A1480" s="1">
        <v>1475</v>
      </c>
      <c r="E1480" s="1" t="s">
        <v>16</v>
      </c>
      <c r="F1480" s="2">
        <v>2262</v>
      </c>
      <c r="G1480" s="2">
        <v>2792</v>
      </c>
    </row>
    <row r="1481" spans="1:10" ht="11" customHeight="1" x14ac:dyDescent="0.45">
      <c r="A1481" s="1">
        <v>1476</v>
      </c>
      <c r="E1481" s="1" t="s">
        <v>5</v>
      </c>
      <c r="F1481" s="2">
        <v>2479</v>
      </c>
      <c r="G1481" s="2">
        <v>3240</v>
      </c>
    </row>
    <row r="1482" spans="1:10" ht="11" customHeight="1" x14ac:dyDescent="0.35">
      <c r="A1482" s="1">
        <v>1477</v>
      </c>
      <c r="C1482" s="1" t="s">
        <v>5</v>
      </c>
      <c r="D1482" s="1" t="s">
        <v>14</v>
      </c>
      <c r="E1482" s="1" t="s">
        <v>15</v>
      </c>
      <c r="F1482" s="2">
        <v>123</v>
      </c>
      <c r="G1482" s="2">
        <v>207</v>
      </c>
      <c r="H1482" s="7">
        <f>F1482/F1484*100</f>
        <v>25.678496868475992</v>
      </c>
      <c r="I1482" s="7">
        <f>G1482/G1484*100</f>
        <v>24.324324324324326</v>
      </c>
      <c r="J1482" s="7"/>
    </row>
    <row r="1483" spans="1:10" ht="11" customHeight="1" x14ac:dyDescent="0.45">
      <c r="A1483" s="1">
        <v>1478</v>
      </c>
      <c r="E1483" s="1" t="s">
        <v>16</v>
      </c>
      <c r="F1483" s="2">
        <v>362</v>
      </c>
      <c r="G1483" s="2">
        <v>651</v>
      </c>
    </row>
    <row r="1484" spans="1:10" ht="11" customHeight="1" x14ac:dyDescent="0.45">
      <c r="A1484" s="1">
        <v>1479</v>
      </c>
      <c r="E1484" s="1" t="s">
        <v>5</v>
      </c>
      <c r="F1484" s="2">
        <v>479</v>
      </c>
      <c r="G1484" s="2">
        <v>851</v>
      </c>
    </row>
    <row r="1485" spans="1:10" ht="11" customHeight="1" x14ac:dyDescent="0.35">
      <c r="A1485" s="1">
        <v>1480</v>
      </c>
      <c r="D1485" s="1" t="s">
        <v>17</v>
      </c>
      <c r="E1485" s="1" t="s">
        <v>15</v>
      </c>
      <c r="F1485" s="2">
        <v>213</v>
      </c>
      <c r="G1485" s="2">
        <v>371</v>
      </c>
      <c r="H1485" s="7">
        <f>F1485/F1487*100</f>
        <v>6.6854990583804144</v>
      </c>
      <c r="I1485" s="7">
        <f>G1485/G1487*100</f>
        <v>11.944623309723116</v>
      </c>
      <c r="J1485" s="7"/>
    </row>
    <row r="1486" spans="1:10" ht="11" customHeight="1" x14ac:dyDescent="0.45">
      <c r="A1486" s="1">
        <v>1481</v>
      </c>
      <c r="E1486" s="1" t="s">
        <v>16</v>
      </c>
      <c r="F1486" s="2">
        <v>2969</v>
      </c>
      <c r="G1486" s="2">
        <v>2737</v>
      </c>
    </row>
    <row r="1487" spans="1:10" ht="11" customHeight="1" x14ac:dyDescent="0.45">
      <c r="A1487" s="1">
        <v>1482</v>
      </c>
      <c r="E1487" s="1" t="s">
        <v>5</v>
      </c>
      <c r="F1487" s="2">
        <v>3186</v>
      </c>
      <c r="G1487" s="2">
        <v>3106</v>
      </c>
    </row>
    <row r="1488" spans="1:10" ht="11" customHeight="1" x14ac:dyDescent="0.35">
      <c r="A1488" s="1">
        <v>1483</v>
      </c>
      <c r="D1488" s="1" t="s">
        <v>5</v>
      </c>
      <c r="E1488" s="1" t="s">
        <v>15</v>
      </c>
      <c r="F1488" s="2">
        <v>333</v>
      </c>
      <c r="G1488" s="2">
        <v>579</v>
      </c>
      <c r="H1488" s="7">
        <f>F1488/F1490*100</f>
        <v>9.0834697217675942</v>
      </c>
      <c r="I1488" s="7">
        <f>G1488/G1490*100</f>
        <v>14.595412150239476</v>
      </c>
      <c r="J1488" s="7"/>
    </row>
    <row r="1489" spans="1:10" ht="11" customHeight="1" x14ac:dyDescent="0.45">
      <c r="A1489" s="1">
        <v>1484</v>
      </c>
      <c r="E1489" s="1" t="s">
        <v>16</v>
      </c>
      <c r="F1489" s="2">
        <v>3334</v>
      </c>
      <c r="G1489" s="2">
        <v>3388</v>
      </c>
    </row>
    <row r="1490" spans="1:10" ht="11" customHeight="1" x14ac:dyDescent="0.45">
      <c r="A1490" s="1">
        <v>1485</v>
      </c>
      <c r="E1490" s="1" t="s">
        <v>5</v>
      </c>
      <c r="F1490" s="2">
        <v>3666</v>
      </c>
      <c r="G1490" s="2">
        <v>3967</v>
      </c>
    </row>
    <row r="1491" spans="1:10" ht="11" customHeight="1" x14ac:dyDescent="0.35">
      <c r="A1491" s="1">
        <v>1486</v>
      </c>
      <c r="B1491" s="1" t="s">
        <v>72</v>
      </c>
      <c r="C1491" s="1" t="s">
        <v>4</v>
      </c>
      <c r="D1491" s="1" t="s">
        <v>14</v>
      </c>
      <c r="E1491" s="1" t="s">
        <v>15</v>
      </c>
      <c r="F1491" s="2">
        <v>96</v>
      </c>
      <c r="G1491" s="2">
        <v>71</v>
      </c>
      <c r="H1491" s="7">
        <f>F1491/F1493*100</f>
        <v>29.179331306990878</v>
      </c>
      <c r="I1491" s="7">
        <f>G1491/G1493*100</f>
        <v>24.567474048442904</v>
      </c>
      <c r="J1491" s="7"/>
    </row>
    <row r="1492" spans="1:10" ht="11" customHeight="1" x14ac:dyDescent="0.45">
      <c r="A1492" s="1">
        <v>1487</v>
      </c>
      <c r="E1492" s="1" t="s">
        <v>16</v>
      </c>
      <c r="F1492" s="2">
        <v>232</v>
      </c>
      <c r="G1492" s="2">
        <v>214</v>
      </c>
    </row>
    <row r="1493" spans="1:10" ht="11" customHeight="1" x14ac:dyDescent="0.45">
      <c r="A1493" s="1">
        <v>1488</v>
      </c>
      <c r="E1493" s="1" t="s">
        <v>5</v>
      </c>
      <c r="F1493" s="2">
        <v>329</v>
      </c>
      <c r="G1493" s="2">
        <v>289</v>
      </c>
    </row>
    <row r="1494" spans="1:10" ht="11" customHeight="1" x14ac:dyDescent="0.35">
      <c r="A1494" s="1">
        <v>1489</v>
      </c>
      <c r="D1494" s="1" t="s">
        <v>17</v>
      </c>
      <c r="E1494" s="1" t="s">
        <v>15</v>
      </c>
      <c r="F1494" s="2">
        <v>88</v>
      </c>
      <c r="G1494" s="2">
        <v>68</v>
      </c>
      <c r="H1494" s="7">
        <f>F1494/F1496*100</f>
        <v>9.4827586206896548</v>
      </c>
      <c r="I1494" s="7">
        <f>G1494/G1496*100</f>
        <v>16.585365853658537</v>
      </c>
      <c r="J1494" s="7"/>
    </row>
    <row r="1495" spans="1:10" ht="11" customHeight="1" x14ac:dyDescent="0.45">
      <c r="A1495" s="1">
        <v>1490</v>
      </c>
      <c r="E1495" s="1" t="s">
        <v>16</v>
      </c>
      <c r="F1495" s="2">
        <v>835</v>
      </c>
      <c r="G1495" s="2">
        <v>344</v>
      </c>
    </row>
    <row r="1496" spans="1:10" ht="11" customHeight="1" x14ac:dyDescent="0.45">
      <c r="A1496" s="1">
        <v>1491</v>
      </c>
      <c r="E1496" s="1" t="s">
        <v>5</v>
      </c>
      <c r="F1496" s="2">
        <v>928</v>
      </c>
      <c r="G1496" s="2">
        <v>410</v>
      </c>
    </row>
    <row r="1497" spans="1:10" ht="11" customHeight="1" x14ac:dyDescent="0.35">
      <c r="A1497" s="1">
        <v>1492</v>
      </c>
      <c r="D1497" s="1" t="s">
        <v>5</v>
      </c>
      <c r="E1497" s="1" t="s">
        <v>15</v>
      </c>
      <c r="F1497" s="2">
        <v>187</v>
      </c>
      <c r="G1497" s="2">
        <v>140</v>
      </c>
      <c r="H1497" s="7">
        <f>F1497/F1499*100</f>
        <v>14.924181963288108</v>
      </c>
      <c r="I1497" s="7">
        <f>G1497/G1499*100</f>
        <v>20.114942528735632</v>
      </c>
      <c r="J1497" s="7"/>
    </row>
    <row r="1498" spans="1:10" ht="11" customHeight="1" x14ac:dyDescent="0.45">
      <c r="A1498" s="1">
        <v>1493</v>
      </c>
      <c r="E1498" s="1" t="s">
        <v>16</v>
      </c>
      <c r="F1498" s="2">
        <v>1069</v>
      </c>
      <c r="G1498" s="2">
        <v>552</v>
      </c>
    </row>
    <row r="1499" spans="1:10" ht="11" customHeight="1" x14ac:dyDescent="0.45">
      <c r="A1499" s="1">
        <v>1494</v>
      </c>
      <c r="E1499" s="1" t="s">
        <v>5</v>
      </c>
      <c r="F1499" s="2">
        <v>1253</v>
      </c>
      <c r="G1499" s="2">
        <v>696</v>
      </c>
    </row>
    <row r="1500" spans="1:10" ht="11" customHeight="1" x14ac:dyDescent="0.35">
      <c r="A1500" s="1">
        <v>1495</v>
      </c>
      <c r="C1500" s="1" t="s">
        <v>6</v>
      </c>
      <c r="D1500" s="1" t="s">
        <v>14</v>
      </c>
      <c r="E1500" s="1" t="s">
        <v>15</v>
      </c>
      <c r="F1500" s="2">
        <v>84</v>
      </c>
      <c r="G1500" s="2">
        <v>163</v>
      </c>
      <c r="H1500" s="7">
        <f>F1500/F1502*100</f>
        <v>25.766871165644172</v>
      </c>
      <c r="I1500" s="7">
        <f>G1500/G1502*100</f>
        <v>26.247987117552334</v>
      </c>
      <c r="J1500" s="7"/>
    </row>
    <row r="1501" spans="1:10" ht="11" customHeight="1" x14ac:dyDescent="0.45">
      <c r="A1501" s="1">
        <v>1496</v>
      </c>
      <c r="E1501" s="1" t="s">
        <v>16</v>
      </c>
      <c r="F1501" s="2">
        <v>249</v>
      </c>
      <c r="G1501" s="2">
        <v>464</v>
      </c>
    </row>
    <row r="1502" spans="1:10" ht="11" customHeight="1" x14ac:dyDescent="0.45">
      <c r="A1502" s="1">
        <v>1497</v>
      </c>
      <c r="E1502" s="1" t="s">
        <v>5</v>
      </c>
      <c r="F1502" s="2">
        <v>326</v>
      </c>
      <c r="G1502" s="2">
        <v>621</v>
      </c>
    </row>
    <row r="1503" spans="1:10" ht="11" customHeight="1" x14ac:dyDescent="0.35">
      <c r="A1503" s="1">
        <v>1498</v>
      </c>
      <c r="D1503" s="1" t="s">
        <v>17</v>
      </c>
      <c r="E1503" s="1" t="s">
        <v>15</v>
      </c>
      <c r="F1503" s="2">
        <v>133</v>
      </c>
      <c r="G1503" s="2">
        <v>278</v>
      </c>
      <c r="H1503" s="7">
        <f>F1503/F1505*100</f>
        <v>7.6834199884459844</v>
      </c>
      <c r="I1503" s="7">
        <f>G1503/G1505*100</f>
        <v>13.508260447035958</v>
      </c>
      <c r="J1503" s="7"/>
    </row>
    <row r="1504" spans="1:10" ht="11" customHeight="1" x14ac:dyDescent="0.45">
      <c r="A1504" s="1">
        <v>1499</v>
      </c>
      <c r="E1504" s="1" t="s">
        <v>16</v>
      </c>
      <c r="F1504" s="2">
        <v>1591</v>
      </c>
      <c r="G1504" s="2">
        <v>1777</v>
      </c>
    </row>
    <row r="1505" spans="1:10" ht="11" customHeight="1" x14ac:dyDescent="0.45">
      <c r="A1505" s="1">
        <v>1500</v>
      </c>
      <c r="E1505" s="1" t="s">
        <v>5</v>
      </c>
      <c r="F1505" s="2">
        <v>1731</v>
      </c>
      <c r="G1505" s="2">
        <v>2058</v>
      </c>
    </row>
    <row r="1506" spans="1:10" ht="11" customHeight="1" x14ac:dyDescent="0.35">
      <c r="A1506" s="1">
        <v>1501</v>
      </c>
      <c r="D1506" s="1" t="s">
        <v>5</v>
      </c>
      <c r="E1506" s="1" t="s">
        <v>15</v>
      </c>
      <c r="F1506" s="2">
        <v>216</v>
      </c>
      <c r="G1506" s="2">
        <v>444</v>
      </c>
      <c r="H1506" s="7">
        <f>F1506/F1508*100</f>
        <v>10.510948905109489</v>
      </c>
      <c r="I1506" s="7">
        <f>G1506/G1508*100</f>
        <v>16.591928251121075</v>
      </c>
      <c r="J1506" s="7"/>
    </row>
    <row r="1507" spans="1:10" ht="11" customHeight="1" x14ac:dyDescent="0.45">
      <c r="A1507" s="1">
        <v>1502</v>
      </c>
      <c r="E1507" s="1" t="s">
        <v>16</v>
      </c>
      <c r="F1507" s="2">
        <v>1840</v>
      </c>
      <c r="G1507" s="2">
        <v>2236</v>
      </c>
    </row>
    <row r="1508" spans="1:10" ht="11" customHeight="1" x14ac:dyDescent="0.45">
      <c r="A1508" s="1">
        <v>1503</v>
      </c>
      <c r="E1508" s="1" t="s">
        <v>5</v>
      </c>
      <c r="F1508" s="2">
        <v>2055</v>
      </c>
      <c r="G1508" s="2">
        <v>2676</v>
      </c>
    </row>
    <row r="1509" spans="1:10" ht="11" customHeight="1" x14ac:dyDescent="0.35">
      <c r="A1509" s="1">
        <v>1504</v>
      </c>
      <c r="C1509" s="1" t="s">
        <v>5</v>
      </c>
      <c r="D1509" s="1" t="s">
        <v>14</v>
      </c>
      <c r="E1509" s="1" t="s">
        <v>15</v>
      </c>
      <c r="F1509" s="2">
        <v>177</v>
      </c>
      <c r="G1509" s="2">
        <v>238</v>
      </c>
      <c r="H1509" s="7">
        <f>F1509/F1511*100</f>
        <v>26.981707317073173</v>
      </c>
      <c r="I1509" s="7">
        <f>G1509/G1511*100</f>
        <v>26.182618261826185</v>
      </c>
      <c r="J1509" s="7"/>
    </row>
    <row r="1510" spans="1:10" ht="11" customHeight="1" x14ac:dyDescent="0.45">
      <c r="A1510" s="1">
        <v>1505</v>
      </c>
      <c r="E1510" s="1" t="s">
        <v>16</v>
      </c>
      <c r="F1510" s="2">
        <v>478</v>
      </c>
      <c r="G1510" s="2">
        <v>671</v>
      </c>
    </row>
    <row r="1511" spans="1:10" ht="11" customHeight="1" x14ac:dyDescent="0.45">
      <c r="A1511" s="1">
        <v>1506</v>
      </c>
      <c r="E1511" s="1" t="s">
        <v>5</v>
      </c>
      <c r="F1511" s="2">
        <v>656</v>
      </c>
      <c r="G1511" s="2">
        <v>909</v>
      </c>
    </row>
    <row r="1512" spans="1:10" ht="11" customHeight="1" x14ac:dyDescent="0.35">
      <c r="A1512" s="1">
        <v>1507</v>
      </c>
      <c r="D1512" s="1" t="s">
        <v>17</v>
      </c>
      <c r="E1512" s="1" t="s">
        <v>15</v>
      </c>
      <c r="F1512" s="2">
        <v>224</v>
      </c>
      <c r="G1512" s="2">
        <v>344</v>
      </c>
      <c r="H1512" s="7">
        <f>F1512/F1514*100</f>
        <v>8.4432717678100264</v>
      </c>
      <c r="I1512" s="7">
        <f>G1512/G1514*100</f>
        <v>13.966707267559887</v>
      </c>
      <c r="J1512" s="7"/>
    </row>
    <row r="1513" spans="1:10" ht="11" customHeight="1" x14ac:dyDescent="0.45">
      <c r="A1513" s="1">
        <v>1508</v>
      </c>
      <c r="E1513" s="1" t="s">
        <v>16</v>
      </c>
      <c r="F1513" s="2">
        <v>2431</v>
      </c>
      <c r="G1513" s="2">
        <v>2116</v>
      </c>
    </row>
    <row r="1514" spans="1:10" ht="11" customHeight="1" x14ac:dyDescent="0.45">
      <c r="A1514" s="1">
        <v>1509</v>
      </c>
      <c r="E1514" s="1" t="s">
        <v>5</v>
      </c>
      <c r="F1514" s="2">
        <v>2653</v>
      </c>
      <c r="G1514" s="2">
        <v>2463</v>
      </c>
    </row>
    <row r="1515" spans="1:10" ht="11" customHeight="1" x14ac:dyDescent="0.35">
      <c r="A1515" s="1">
        <v>1510</v>
      </c>
      <c r="D1515" s="1" t="s">
        <v>5</v>
      </c>
      <c r="E1515" s="1" t="s">
        <v>15</v>
      </c>
      <c r="F1515" s="2">
        <v>400</v>
      </c>
      <c r="G1515" s="2">
        <v>578</v>
      </c>
      <c r="H1515" s="7">
        <f>F1515/F1517*100</f>
        <v>12.073649260488983</v>
      </c>
      <c r="I1515" s="7">
        <f>G1515/G1517*100</f>
        <v>17.146247404331056</v>
      </c>
      <c r="J1515" s="7"/>
    </row>
    <row r="1516" spans="1:10" ht="11" customHeight="1" x14ac:dyDescent="0.45">
      <c r="A1516" s="1">
        <v>1511</v>
      </c>
      <c r="E1516" s="1" t="s">
        <v>16</v>
      </c>
      <c r="F1516" s="2">
        <v>2910</v>
      </c>
      <c r="G1516" s="2">
        <v>2794</v>
      </c>
    </row>
    <row r="1517" spans="1:10" ht="11" customHeight="1" x14ac:dyDescent="0.45">
      <c r="A1517" s="1">
        <v>1512</v>
      </c>
      <c r="E1517" s="1" t="s">
        <v>5</v>
      </c>
      <c r="F1517" s="2">
        <v>3313</v>
      </c>
      <c r="G1517" s="2">
        <v>3371</v>
      </c>
    </row>
    <row r="1518" spans="1:10" ht="11" customHeight="1" x14ac:dyDescent="0.35">
      <c r="A1518" s="1">
        <v>1513</v>
      </c>
      <c r="B1518" s="1" t="s">
        <v>73</v>
      </c>
      <c r="C1518" s="1" t="s">
        <v>4</v>
      </c>
      <c r="D1518" s="1" t="s">
        <v>14</v>
      </c>
      <c r="E1518" s="1" t="s">
        <v>15</v>
      </c>
      <c r="F1518" s="2">
        <v>127</v>
      </c>
      <c r="G1518" s="2">
        <v>112</v>
      </c>
      <c r="H1518" s="7">
        <f>F1518/F1520*100</f>
        <v>29.398148148148145</v>
      </c>
      <c r="I1518" s="7">
        <f>G1518/G1520*100</f>
        <v>22.400000000000002</v>
      </c>
      <c r="J1518" s="7"/>
    </row>
    <row r="1519" spans="1:10" ht="11" customHeight="1" x14ac:dyDescent="0.45">
      <c r="A1519" s="1">
        <v>1514</v>
      </c>
      <c r="E1519" s="1" t="s">
        <v>16</v>
      </c>
      <c r="F1519" s="2">
        <v>299</v>
      </c>
      <c r="G1519" s="2">
        <v>391</v>
      </c>
    </row>
    <row r="1520" spans="1:10" ht="11" customHeight="1" x14ac:dyDescent="0.45">
      <c r="A1520" s="1">
        <v>1515</v>
      </c>
      <c r="E1520" s="1" t="s">
        <v>5</v>
      </c>
      <c r="F1520" s="2">
        <v>432</v>
      </c>
      <c r="G1520" s="2">
        <v>500</v>
      </c>
    </row>
    <row r="1521" spans="1:10" ht="11" customHeight="1" x14ac:dyDescent="0.35">
      <c r="A1521" s="1">
        <v>1516</v>
      </c>
      <c r="D1521" s="1" t="s">
        <v>17</v>
      </c>
      <c r="E1521" s="1" t="s">
        <v>15</v>
      </c>
      <c r="F1521" s="2">
        <v>113</v>
      </c>
      <c r="G1521" s="2">
        <v>96</v>
      </c>
      <c r="H1521" s="7">
        <f>F1521/F1523*100</f>
        <v>5.9820010587612495</v>
      </c>
      <c r="I1521" s="7">
        <f>G1521/G1523*100</f>
        <v>10.53787047200878</v>
      </c>
      <c r="J1521" s="7"/>
    </row>
    <row r="1522" spans="1:10" ht="11" customHeight="1" x14ac:dyDescent="0.45">
      <c r="A1522" s="1">
        <v>1517</v>
      </c>
      <c r="E1522" s="1" t="s">
        <v>16</v>
      </c>
      <c r="F1522" s="2">
        <v>1779</v>
      </c>
      <c r="G1522" s="2">
        <v>809</v>
      </c>
    </row>
    <row r="1523" spans="1:10" ht="11" customHeight="1" x14ac:dyDescent="0.45">
      <c r="A1523" s="1">
        <v>1518</v>
      </c>
      <c r="E1523" s="1" t="s">
        <v>5</v>
      </c>
      <c r="F1523" s="2">
        <v>1889</v>
      </c>
      <c r="G1523" s="2">
        <v>911</v>
      </c>
    </row>
    <row r="1524" spans="1:10" ht="11" customHeight="1" x14ac:dyDescent="0.35">
      <c r="A1524" s="1">
        <v>1519</v>
      </c>
      <c r="D1524" s="1" t="s">
        <v>5</v>
      </c>
      <c r="E1524" s="1" t="s">
        <v>15</v>
      </c>
      <c r="F1524" s="2">
        <v>246</v>
      </c>
      <c r="G1524" s="2">
        <v>207</v>
      </c>
      <c r="H1524" s="7">
        <f>F1524/F1526*100</f>
        <v>10.608020698576972</v>
      </c>
      <c r="I1524" s="7">
        <f>G1524/G1526*100</f>
        <v>14.680851063829786</v>
      </c>
      <c r="J1524" s="7"/>
    </row>
    <row r="1525" spans="1:10" ht="11" customHeight="1" x14ac:dyDescent="0.45">
      <c r="A1525" s="1">
        <v>1520</v>
      </c>
      <c r="E1525" s="1" t="s">
        <v>16</v>
      </c>
      <c r="F1525" s="2">
        <v>2080</v>
      </c>
      <c r="G1525" s="2">
        <v>1199</v>
      </c>
    </row>
    <row r="1526" spans="1:10" ht="11" customHeight="1" x14ac:dyDescent="0.45">
      <c r="A1526" s="1">
        <v>1521</v>
      </c>
      <c r="E1526" s="1" t="s">
        <v>5</v>
      </c>
      <c r="F1526" s="2">
        <v>2319</v>
      </c>
      <c r="G1526" s="2">
        <v>1410</v>
      </c>
    </row>
    <row r="1527" spans="1:10" ht="11" customHeight="1" x14ac:dyDescent="0.35">
      <c r="A1527" s="1">
        <v>1522</v>
      </c>
      <c r="C1527" s="1" t="s">
        <v>6</v>
      </c>
      <c r="D1527" s="1" t="s">
        <v>14</v>
      </c>
      <c r="E1527" s="1" t="s">
        <v>15</v>
      </c>
      <c r="F1527" s="2">
        <v>260</v>
      </c>
      <c r="G1527" s="2">
        <v>442</v>
      </c>
      <c r="H1527" s="7">
        <f>F1527/F1529*100</f>
        <v>20.030816640986131</v>
      </c>
      <c r="I1527" s="7">
        <f>G1527/G1529*100</f>
        <v>16.698148847752172</v>
      </c>
      <c r="J1527" s="7"/>
    </row>
    <row r="1528" spans="1:10" ht="11" customHeight="1" x14ac:dyDescent="0.45">
      <c r="A1528" s="1">
        <v>1523</v>
      </c>
      <c r="E1528" s="1" t="s">
        <v>16</v>
      </c>
      <c r="F1528" s="2">
        <v>1042</v>
      </c>
      <c r="G1528" s="2">
        <v>2199</v>
      </c>
    </row>
    <row r="1529" spans="1:10" ht="11" customHeight="1" x14ac:dyDescent="0.45">
      <c r="A1529" s="1">
        <v>1524</v>
      </c>
      <c r="E1529" s="1" t="s">
        <v>5</v>
      </c>
      <c r="F1529" s="2">
        <v>1298</v>
      </c>
      <c r="G1529" s="2">
        <v>2647</v>
      </c>
    </row>
    <row r="1530" spans="1:10" ht="11" customHeight="1" x14ac:dyDescent="0.35">
      <c r="A1530" s="1">
        <v>1525</v>
      </c>
      <c r="D1530" s="1" t="s">
        <v>17</v>
      </c>
      <c r="E1530" s="1" t="s">
        <v>15</v>
      </c>
      <c r="F1530" s="2">
        <v>729</v>
      </c>
      <c r="G1530" s="2">
        <v>1318</v>
      </c>
      <c r="H1530" s="7">
        <f>F1530/F1532*100</f>
        <v>6.6140446379967344</v>
      </c>
      <c r="I1530" s="7">
        <f>G1530/G1532*100</f>
        <v>11.34641873278237</v>
      </c>
      <c r="J1530" s="7"/>
    </row>
    <row r="1531" spans="1:10" ht="11" customHeight="1" x14ac:dyDescent="0.45">
      <c r="A1531" s="1">
        <v>1526</v>
      </c>
      <c r="E1531" s="1" t="s">
        <v>16</v>
      </c>
      <c r="F1531" s="2">
        <v>10290</v>
      </c>
      <c r="G1531" s="2">
        <v>10302</v>
      </c>
    </row>
    <row r="1532" spans="1:10" ht="11" customHeight="1" x14ac:dyDescent="0.45">
      <c r="A1532" s="1">
        <v>1527</v>
      </c>
      <c r="E1532" s="1" t="s">
        <v>5</v>
      </c>
      <c r="F1532" s="2">
        <v>11022</v>
      </c>
      <c r="G1532" s="2">
        <v>11616</v>
      </c>
    </row>
    <row r="1533" spans="1:10" ht="11" customHeight="1" x14ac:dyDescent="0.35">
      <c r="A1533" s="1">
        <v>1528</v>
      </c>
      <c r="D1533" s="1" t="s">
        <v>5</v>
      </c>
      <c r="E1533" s="1" t="s">
        <v>15</v>
      </c>
      <c r="F1533" s="2">
        <v>991</v>
      </c>
      <c r="G1533" s="2">
        <v>1759</v>
      </c>
      <c r="H1533" s="7">
        <f>F1533/F1535*100</f>
        <v>8.0425255640318127</v>
      </c>
      <c r="I1533" s="7">
        <f>G1533/G1535*100</f>
        <v>12.331744251261918</v>
      </c>
      <c r="J1533" s="7"/>
    </row>
    <row r="1534" spans="1:10" ht="11" customHeight="1" x14ac:dyDescent="0.45">
      <c r="A1534" s="1">
        <v>1529</v>
      </c>
      <c r="E1534" s="1" t="s">
        <v>16</v>
      </c>
      <c r="F1534" s="2">
        <v>11324</v>
      </c>
      <c r="G1534" s="2">
        <v>12500</v>
      </c>
    </row>
    <row r="1535" spans="1:10" ht="11" customHeight="1" x14ac:dyDescent="0.45">
      <c r="A1535" s="1">
        <v>1530</v>
      </c>
      <c r="E1535" s="1" t="s">
        <v>5</v>
      </c>
      <c r="F1535" s="2">
        <v>12322</v>
      </c>
      <c r="G1535" s="2">
        <v>14264</v>
      </c>
    </row>
    <row r="1536" spans="1:10" ht="11" customHeight="1" x14ac:dyDescent="0.35">
      <c r="A1536" s="1">
        <v>1531</v>
      </c>
      <c r="C1536" s="1" t="s">
        <v>5</v>
      </c>
      <c r="D1536" s="1" t="s">
        <v>14</v>
      </c>
      <c r="E1536" s="1" t="s">
        <v>15</v>
      </c>
      <c r="F1536" s="2">
        <v>387</v>
      </c>
      <c r="G1536" s="2">
        <v>554</v>
      </c>
      <c r="H1536" s="7">
        <f>F1536/F1538*100</f>
        <v>22.42178447276941</v>
      </c>
      <c r="I1536" s="7">
        <f>G1536/G1538*100</f>
        <v>17.587301587301589</v>
      </c>
      <c r="J1536" s="7"/>
    </row>
    <row r="1537" spans="1:10" ht="11" customHeight="1" x14ac:dyDescent="0.45">
      <c r="A1537" s="1">
        <v>1532</v>
      </c>
      <c r="E1537" s="1" t="s">
        <v>16</v>
      </c>
      <c r="F1537" s="2">
        <v>1343</v>
      </c>
      <c r="G1537" s="2">
        <v>2592</v>
      </c>
    </row>
    <row r="1538" spans="1:10" ht="11" customHeight="1" x14ac:dyDescent="0.45">
      <c r="A1538" s="1">
        <v>1533</v>
      </c>
      <c r="E1538" s="1" t="s">
        <v>5</v>
      </c>
      <c r="F1538" s="2">
        <v>1726</v>
      </c>
      <c r="G1538" s="2">
        <v>3150</v>
      </c>
    </row>
    <row r="1539" spans="1:10" ht="11" customHeight="1" x14ac:dyDescent="0.35">
      <c r="A1539" s="1">
        <v>1534</v>
      </c>
      <c r="D1539" s="1" t="s">
        <v>17</v>
      </c>
      <c r="E1539" s="1" t="s">
        <v>15</v>
      </c>
      <c r="F1539" s="2">
        <v>848</v>
      </c>
      <c r="G1539" s="2">
        <v>1410</v>
      </c>
      <c r="H1539" s="7">
        <f>F1539/F1541*100</f>
        <v>6.5680427542405706</v>
      </c>
      <c r="I1539" s="7">
        <f>G1539/G1541*100</f>
        <v>11.256586300494972</v>
      </c>
      <c r="J1539" s="7"/>
    </row>
    <row r="1540" spans="1:10" ht="11" customHeight="1" x14ac:dyDescent="0.45">
      <c r="A1540" s="1">
        <v>1535</v>
      </c>
      <c r="E1540" s="1" t="s">
        <v>16</v>
      </c>
      <c r="F1540" s="2">
        <v>12067</v>
      </c>
      <c r="G1540" s="2">
        <v>11112</v>
      </c>
    </row>
    <row r="1541" spans="1:10" ht="11" customHeight="1" x14ac:dyDescent="0.45">
      <c r="A1541" s="1">
        <v>1536</v>
      </c>
      <c r="E1541" s="1" t="s">
        <v>5</v>
      </c>
      <c r="F1541" s="2">
        <v>12911</v>
      </c>
      <c r="G1541" s="2">
        <v>12526</v>
      </c>
    </row>
    <row r="1542" spans="1:10" ht="11" customHeight="1" x14ac:dyDescent="0.35">
      <c r="A1542" s="1">
        <v>1537</v>
      </c>
      <c r="D1542" s="1" t="s">
        <v>5</v>
      </c>
      <c r="E1542" s="1" t="s">
        <v>15</v>
      </c>
      <c r="F1542" s="2">
        <v>1232</v>
      </c>
      <c r="G1542" s="2">
        <v>1972</v>
      </c>
      <c r="H1542" s="7">
        <f>F1542/F1544*100</f>
        <v>8.415300546448087</v>
      </c>
      <c r="I1542" s="7">
        <f>G1542/G1544*100</f>
        <v>12.581344902386119</v>
      </c>
      <c r="J1542" s="7"/>
    </row>
    <row r="1543" spans="1:10" ht="11" customHeight="1" x14ac:dyDescent="0.45">
      <c r="A1543" s="1">
        <v>1538</v>
      </c>
      <c r="E1543" s="1" t="s">
        <v>16</v>
      </c>
      <c r="F1543" s="2">
        <v>13407</v>
      </c>
      <c r="G1543" s="2">
        <v>13700</v>
      </c>
    </row>
    <row r="1544" spans="1:10" ht="11" customHeight="1" x14ac:dyDescent="0.45">
      <c r="A1544" s="1">
        <v>1539</v>
      </c>
      <c r="E1544" s="1" t="s">
        <v>5</v>
      </c>
      <c r="F1544" s="2">
        <v>14640</v>
      </c>
      <c r="G1544" s="2">
        <v>15674</v>
      </c>
    </row>
    <row r="1545" spans="1:10" ht="11" customHeight="1" x14ac:dyDescent="0.35">
      <c r="A1545" s="1">
        <v>1540</v>
      </c>
      <c r="B1545" s="1" t="s">
        <v>74</v>
      </c>
      <c r="C1545" s="1" t="s">
        <v>4</v>
      </c>
      <c r="D1545" s="1" t="s">
        <v>14</v>
      </c>
      <c r="E1545" s="1" t="s">
        <v>15</v>
      </c>
      <c r="F1545" s="2">
        <v>115</v>
      </c>
      <c r="G1545" s="2">
        <v>109</v>
      </c>
      <c r="H1545" s="7">
        <f>F1545/F1547*100</f>
        <v>36.624203821656046</v>
      </c>
      <c r="I1545" s="7">
        <f>G1545/G1547*100</f>
        <v>34.384858044164041</v>
      </c>
      <c r="J1545" s="7"/>
    </row>
    <row r="1546" spans="1:10" ht="11" customHeight="1" x14ac:dyDescent="0.45">
      <c r="A1546" s="1">
        <v>1541</v>
      </c>
      <c r="E1546" s="1" t="s">
        <v>16</v>
      </c>
      <c r="F1546" s="2">
        <v>203</v>
      </c>
      <c r="G1546" s="2">
        <v>209</v>
      </c>
    </row>
    <row r="1547" spans="1:10" ht="11" customHeight="1" x14ac:dyDescent="0.45">
      <c r="A1547" s="1">
        <v>1542</v>
      </c>
      <c r="E1547" s="1" t="s">
        <v>5</v>
      </c>
      <c r="F1547" s="2">
        <v>314</v>
      </c>
      <c r="G1547" s="2">
        <v>317</v>
      </c>
    </row>
    <row r="1548" spans="1:10" ht="11" customHeight="1" x14ac:dyDescent="0.35">
      <c r="A1548" s="1">
        <v>1543</v>
      </c>
      <c r="D1548" s="1" t="s">
        <v>17</v>
      </c>
      <c r="E1548" s="1" t="s">
        <v>15</v>
      </c>
      <c r="F1548" s="2">
        <v>49</v>
      </c>
      <c r="G1548" s="2">
        <v>57</v>
      </c>
      <c r="H1548" s="7">
        <f>F1548/F1550*100</f>
        <v>8.6879432624113484</v>
      </c>
      <c r="I1548" s="7">
        <f>G1548/G1550*100</f>
        <v>16.715542521994134</v>
      </c>
      <c r="J1548" s="7"/>
    </row>
    <row r="1549" spans="1:10" ht="11" customHeight="1" x14ac:dyDescent="0.45">
      <c r="A1549" s="1">
        <v>1544</v>
      </c>
      <c r="E1549" s="1" t="s">
        <v>16</v>
      </c>
      <c r="F1549" s="2">
        <v>514</v>
      </c>
      <c r="G1549" s="2">
        <v>282</v>
      </c>
    </row>
    <row r="1550" spans="1:10" ht="11" customHeight="1" x14ac:dyDescent="0.45">
      <c r="A1550" s="1">
        <v>1545</v>
      </c>
      <c r="E1550" s="1" t="s">
        <v>5</v>
      </c>
      <c r="F1550" s="2">
        <v>564</v>
      </c>
      <c r="G1550" s="2">
        <v>341</v>
      </c>
    </row>
    <row r="1551" spans="1:10" ht="11" customHeight="1" x14ac:dyDescent="0.35">
      <c r="A1551" s="1">
        <v>1546</v>
      </c>
      <c r="D1551" s="1" t="s">
        <v>5</v>
      </c>
      <c r="E1551" s="1" t="s">
        <v>15</v>
      </c>
      <c r="F1551" s="2">
        <v>167</v>
      </c>
      <c r="G1551" s="2">
        <v>165</v>
      </c>
      <c r="H1551" s="7">
        <f>F1551/F1553*100</f>
        <v>18.934240362811792</v>
      </c>
      <c r="I1551" s="7">
        <f>G1551/G1553*100</f>
        <v>25.03793626707132</v>
      </c>
      <c r="J1551" s="7"/>
    </row>
    <row r="1552" spans="1:10" ht="11" customHeight="1" x14ac:dyDescent="0.45">
      <c r="A1552" s="1">
        <v>1547</v>
      </c>
      <c r="E1552" s="1" t="s">
        <v>16</v>
      </c>
      <c r="F1552" s="2">
        <v>717</v>
      </c>
      <c r="G1552" s="2">
        <v>487</v>
      </c>
    </row>
    <row r="1553" spans="1:10" ht="11" customHeight="1" x14ac:dyDescent="0.45">
      <c r="A1553" s="1">
        <v>1548</v>
      </c>
      <c r="E1553" s="1" t="s">
        <v>5</v>
      </c>
      <c r="F1553" s="2">
        <v>882</v>
      </c>
      <c r="G1553" s="2">
        <v>659</v>
      </c>
    </row>
    <row r="1554" spans="1:10" ht="11" customHeight="1" x14ac:dyDescent="0.35">
      <c r="A1554" s="1">
        <v>1549</v>
      </c>
      <c r="C1554" s="1" t="s">
        <v>6</v>
      </c>
      <c r="D1554" s="1" t="s">
        <v>14</v>
      </c>
      <c r="E1554" s="1" t="s">
        <v>15</v>
      </c>
      <c r="F1554" s="2">
        <v>65</v>
      </c>
      <c r="G1554" s="2">
        <v>122</v>
      </c>
      <c r="H1554" s="7">
        <f>F1554/F1556*100</f>
        <v>26</v>
      </c>
      <c r="I1554" s="7">
        <f>G1554/G1556*100</f>
        <v>30.423940149625935</v>
      </c>
      <c r="J1554" s="7"/>
    </row>
    <row r="1555" spans="1:10" ht="11" customHeight="1" x14ac:dyDescent="0.45">
      <c r="A1555" s="1">
        <v>1550</v>
      </c>
      <c r="E1555" s="1" t="s">
        <v>16</v>
      </c>
      <c r="F1555" s="2">
        <v>187</v>
      </c>
      <c r="G1555" s="2">
        <v>283</v>
      </c>
    </row>
    <row r="1556" spans="1:10" ht="11" customHeight="1" x14ac:dyDescent="0.45">
      <c r="A1556" s="1">
        <v>1551</v>
      </c>
      <c r="E1556" s="1" t="s">
        <v>5</v>
      </c>
      <c r="F1556" s="2">
        <v>250</v>
      </c>
      <c r="G1556" s="2">
        <v>401</v>
      </c>
    </row>
    <row r="1557" spans="1:10" ht="11" customHeight="1" x14ac:dyDescent="0.35">
      <c r="A1557" s="1">
        <v>1552</v>
      </c>
      <c r="D1557" s="1" t="s">
        <v>17</v>
      </c>
      <c r="E1557" s="1" t="s">
        <v>15</v>
      </c>
      <c r="F1557" s="2">
        <v>106</v>
      </c>
      <c r="G1557" s="2">
        <v>206</v>
      </c>
      <c r="H1557" s="7">
        <f>F1557/F1559*100</f>
        <v>7.653429602888087</v>
      </c>
      <c r="I1557" s="7">
        <f>G1557/G1559*100</f>
        <v>13.660477453580903</v>
      </c>
      <c r="J1557" s="7"/>
    </row>
    <row r="1558" spans="1:10" ht="11" customHeight="1" x14ac:dyDescent="0.45">
      <c r="A1558" s="1">
        <v>1553</v>
      </c>
      <c r="E1558" s="1" t="s">
        <v>16</v>
      </c>
      <c r="F1558" s="2">
        <v>1276</v>
      </c>
      <c r="G1558" s="2">
        <v>1307</v>
      </c>
    </row>
    <row r="1559" spans="1:10" ht="11" customHeight="1" x14ac:dyDescent="0.45">
      <c r="A1559" s="1">
        <v>1554</v>
      </c>
      <c r="E1559" s="1" t="s">
        <v>5</v>
      </c>
      <c r="F1559" s="2">
        <v>1385</v>
      </c>
      <c r="G1559" s="2">
        <v>1508</v>
      </c>
    </row>
    <row r="1560" spans="1:10" ht="11" customHeight="1" x14ac:dyDescent="0.35">
      <c r="A1560" s="1">
        <v>1555</v>
      </c>
      <c r="D1560" s="1" t="s">
        <v>5</v>
      </c>
      <c r="E1560" s="1" t="s">
        <v>15</v>
      </c>
      <c r="F1560" s="2">
        <v>172</v>
      </c>
      <c r="G1560" s="2">
        <v>324</v>
      </c>
      <c r="H1560" s="7">
        <f>F1560/F1562*100</f>
        <v>10.513447432762836</v>
      </c>
      <c r="I1560" s="7">
        <f>G1560/G1562*100</f>
        <v>16.972236773179674</v>
      </c>
      <c r="J1560" s="7"/>
    </row>
    <row r="1561" spans="1:10" ht="11" customHeight="1" x14ac:dyDescent="0.45">
      <c r="A1561" s="1">
        <v>1556</v>
      </c>
      <c r="E1561" s="1" t="s">
        <v>16</v>
      </c>
      <c r="F1561" s="2">
        <v>1462</v>
      </c>
      <c r="G1561" s="2">
        <v>1588</v>
      </c>
    </row>
    <row r="1562" spans="1:10" ht="11" customHeight="1" x14ac:dyDescent="0.45">
      <c r="A1562" s="1">
        <v>1557</v>
      </c>
      <c r="E1562" s="1" t="s">
        <v>5</v>
      </c>
      <c r="F1562" s="2">
        <v>1636</v>
      </c>
      <c r="G1562" s="2">
        <v>1909</v>
      </c>
    </row>
    <row r="1563" spans="1:10" ht="11" customHeight="1" x14ac:dyDescent="0.35">
      <c r="A1563" s="1">
        <v>1558</v>
      </c>
      <c r="C1563" s="1" t="s">
        <v>5</v>
      </c>
      <c r="D1563" s="1" t="s">
        <v>14</v>
      </c>
      <c r="E1563" s="1" t="s">
        <v>15</v>
      </c>
      <c r="F1563" s="2">
        <v>179</v>
      </c>
      <c r="G1563" s="2">
        <v>233</v>
      </c>
      <c r="H1563" s="7">
        <f>F1563/F1565*100</f>
        <v>31.793960923623445</v>
      </c>
      <c r="I1563" s="7">
        <f>G1563/G1565*100</f>
        <v>32.541899441340782</v>
      </c>
      <c r="J1563" s="7"/>
    </row>
    <row r="1564" spans="1:10" ht="11" customHeight="1" x14ac:dyDescent="0.45">
      <c r="A1564" s="1">
        <v>1559</v>
      </c>
      <c r="E1564" s="1" t="s">
        <v>16</v>
      </c>
      <c r="F1564" s="2">
        <v>387</v>
      </c>
      <c r="G1564" s="2">
        <v>486</v>
      </c>
    </row>
    <row r="1565" spans="1:10" ht="11" customHeight="1" x14ac:dyDescent="0.45">
      <c r="A1565" s="1">
        <v>1560</v>
      </c>
      <c r="E1565" s="1" t="s">
        <v>5</v>
      </c>
      <c r="F1565" s="2">
        <v>563</v>
      </c>
      <c r="G1565" s="2">
        <v>716</v>
      </c>
    </row>
    <row r="1566" spans="1:10" ht="11" customHeight="1" x14ac:dyDescent="0.35">
      <c r="A1566" s="1">
        <v>1561</v>
      </c>
      <c r="D1566" s="1" t="s">
        <v>17</v>
      </c>
      <c r="E1566" s="1" t="s">
        <v>15</v>
      </c>
      <c r="F1566" s="2">
        <v>159</v>
      </c>
      <c r="G1566" s="2">
        <v>263</v>
      </c>
      <c r="H1566" s="7">
        <f>F1566/F1568*100</f>
        <v>8.1580297588506916</v>
      </c>
      <c r="I1566" s="7">
        <f>G1566/G1568*100</f>
        <v>14.216216216216216</v>
      </c>
      <c r="J1566" s="7"/>
    </row>
    <row r="1567" spans="1:10" ht="11" customHeight="1" x14ac:dyDescent="0.45">
      <c r="A1567" s="1">
        <v>1562</v>
      </c>
      <c r="E1567" s="1" t="s">
        <v>16</v>
      </c>
      <c r="F1567" s="2">
        <v>1788</v>
      </c>
      <c r="G1567" s="2">
        <v>1586</v>
      </c>
    </row>
    <row r="1568" spans="1:10" ht="11" customHeight="1" x14ac:dyDescent="0.45">
      <c r="A1568" s="1">
        <v>1563</v>
      </c>
      <c r="E1568" s="1" t="s">
        <v>5</v>
      </c>
      <c r="F1568" s="2">
        <v>1949</v>
      </c>
      <c r="G1568" s="2">
        <v>1850</v>
      </c>
    </row>
    <row r="1569" spans="1:10" ht="11" customHeight="1" x14ac:dyDescent="0.35">
      <c r="A1569" s="1">
        <v>1564</v>
      </c>
      <c r="D1569" s="1" t="s">
        <v>5</v>
      </c>
      <c r="E1569" s="1" t="s">
        <v>15</v>
      </c>
      <c r="F1569" s="2">
        <v>337</v>
      </c>
      <c r="G1569" s="2">
        <v>494</v>
      </c>
      <c r="H1569" s="7">
        <f>F1569/F1571*100</f>
        <v>13.399602385685885</v>
      </c>
      <c r="I1569" s="7">
        <f>G1569/G1571*100</f>
        <v>19.214313496693894</v>
      </c>
      <c r="J1569" s="7"/>
    </row>
    <row r="1570" spans="1:10" ht="11" customHeight="1" x14ac:dyDescent="0.45">
      <c r="A1570" s="1">
        <v>1565</v>
      </c>
      <c r="E1570" s="1" t="s">
        <v>16</v>
      </c>
      <c r="F1570" s="2">
        <v>2179</v>
      </c>
      <c r="G1570" s="2">
        <v>2075</v>
      </c>
    </row>
    <row r="1571" spans="1:10" ht="11" customHeight="1" x14ac:dyDescent="0.45">
      <c r="A1571" s="1">
        <v>1566</v>
      </c>
      <c r="E1571" s="1" t="s">
        <v>5</v>
      </c>
      <c r="F1571" s="2">
        <v>2515</v>
      </c>
      <c r="G1571" s="2">
        <v>2571</v>
      </c>
    </row>
    <row r="1572" spans="1:10" ht="11" customHeight="1" x14ac:dyDescent="0.35">
      <c r="A1572" s="1">
        <v>1567</v>
      </c>
      <c r="B1572" s="1" t="s">
        <v>75</v>
      </c>
      <c r="C1572" s="1" t="s">
        <v>4</v>
      </c>
      <c r="D1572" s="1" t="s">
        <v>14</v>
      </c>
      <c r="E1572" s="1" t="s">
        <v>15</v>
      </c>
      <c r="F1572" s="2">
        <v>256</v>
      </c>
      <c r="G1572" s="2">
        <v>253</v>
      </c>
      <c r="H1572" s="7">
        <f>F1572/F1574*100</f>
        <v>34.133333333333333</v>
      </c>
      <c r="I1572" s="7">
        <f>G1572/G1574*100</f>
        <v>36.298421807747488</v>
      </c>
      <c r="J1572" s="7"/>
    </row>
    <row r="1573" spans="1:10" ht="11" customHeight="1" x14ac:dyDescent="0.45">
      <c r="A1573" s="1">
        <v>1568</v>
      </c>
      <c r="E1573" s="1" t="s">
        <v>16</v>
      </c>
      <c r="F1573" s="2">
        <v>493</v>
      </c>
      <c r="G1573" s="2">
        <v>446</v>
      </c>
    </row>
    <row r="1574" spans="1:10" ht="11" customHeight="1" x14ac:dyDescent="0.45">
      <c r="A1574" s="1">
        <v>1569</v>
      </c>
      <c r="E1574" s="1" t="s">
        <v>5</v>
      </c>
      <c r="F1574" s="2">
        <v>750</v>
      </c>
      <c r="G1574" s="2">
        <v>697</v>
      </c>
    </row>
    <row r="1575" spans="1:10" ht="11" customHeight="1" x14ac:dyDescent="0.35">
      <c r="A1575" s="1">
        <v>1570</v>
      </c>
      <c r="D1575" s="1" t="s">
        <v>17</v>
      </c>
      <c r="E1575" s="1" t="s">
        <v>15</v>
      </c>
      <c r="F1575" s="2">
        <v>134</v>
      </c>
      <c r="G1575" s="2">
        <v>166</v>
      </c>
      <c r="H1575" s="7">
        <f>F1575/F1577*100</f>
        <v>8.9932885906040276</v>
      </c>
      <c r="I1575" s="7">
        <f>G1575/G1577*100</f>
        <v>17.184265010351968</v>
      </c>
      <c r="J1575" s="7"/>
    </row>
    <row r="1576" spans="1:10" ht="11" customHeight="1" x14ac:dyDescent="0.45">
      <c r="A1576" s="1">
        <v>1571</v>
      </c>
      <c r="E1576" s="1" t="s">
        <v>16</v>
      </c>
      <c r="F1576" s="2">
        <v>1359</v>
      </c>
      <c r="G1576" s="2">
        <v>798</v>
      </c>
    </row>
    <row r="1577" spans="1:10" ht="11" customHeight="1" x14ac:dyDescent="0.45">
      <c r="A1577" s="1">
        <v>1572</v>
      </c>
      <c r="E1577" s="1" t="s">
        <v>5</v>
      </c>
      <c r="F1577" s="2">
        <v>1490</v>
      </c>
      <c r="G1577" s="2">
        <v>966</v>
      </c>
    </row>
    <row r="1578" spans="1:10" ht="11" customHeight="1" x14ac:dyDescent="0.35">
      <c r="A1578" s="1">
        <v>1573</v>
      </c>
      <c r="D1578" s="1" t="s">
        <v>5</v>
      </c>
      <c r="E1578" s="1" t="s">
        <v>15</v>
      </c>
      <c r="F1578" s="2">
        <v>388</v>
      </c>
      <c r="G1578" s="2">
        <v>421</v>
      </c>
      <c r="H1578" s="7">
        <f>F1578/F1580*100</f>
        <v>17.313699241410085</v>
      </c>
      <c r="I1578" s="7">
        <f>G1578/G1580*100</f>
        <v>25.361445783132531</v>
      </c>
      <c r="J1578" s="7"/>
    </row>
    <row r="1579" spans="1:10" ht="11" customHeight="1" x14ac:dyDescent="0.45">
      <c r="A1579" s="1">
        <v>1574</v>
      </c>
      <c r="E1579" s="1" t="s">
        <v>16</v>
      </c>
      <c r="F1579" s="2">
        <v>1856</v>
      </c>
      <c r="G1579" s="2">
        <v>1246</v>
      </c>
    </row>
    <row r="1580" spans="1:10" ht="11" customHeight="1" x14ac:dyDescent="0.45">
      <c r="A1580" s="1">
        <v>1575</v>
      </c>
      <c r="E1580" s="1" t="s">
        <v>5</v>
      </c>
      <c r="F1580" s="2">
        <v>2241</v>
      </c>
      <c r="G1580" s="2">
        <v>1660</v>
      </c>
    </row>
    <row r="1581" spans="1:10" ht="11" customHeight="1" x14ac:dyDescent="0.35">
      <c r="A1581" s="1">
        <v>1576</v>
      </c>
      <c r="C1581" s="1" t="s">
        <v>6</v>
      </c>
      <c r="D1581" s="1" t="s">
        <v>14</v>
      </c>
      <c r="E1581" s="1" t="s">
        <v>15</v>
      </c>
      <c r="F1581" s="2">
        <v>739</v>
      </c>
      <c r="G1581" s="2">
        <v>1012</v>
      </c>
      <c r="H1581" s="7">
        <f>F1581/F1583*100</f>
        <v>21.217341372380133</v>
      </c>
      <c r="I1581" s="7">
        <f>G1581/G1583*100</f>
        <v>20.797369502671597</v>
      </c>
      <c r="J1581" s="7"/>
    </row>
    <row r="1582" spans="1:10" ht="11" customHeight="1" x14ac:dyDescent="0.45">
      <c r="A1582" s="1">
        <v>1577</v>
      </c>
      <c r="E1582" s="1" t="s">
        <v>16</v>
      </c>
      <c r="F1582" s="2">
        <v>2742</v>
      </c>
      <c r="G1582" s="2">
        <v>3853</v>
      </c>
    </row>
    <row r="1583" spans="1:10" ht="11" customHeight="1" x14ac:dyDescent="0.45">
      <c r="A1583" s="1">
        <v>1578</v>
      </c>
      <c r="E1583" s="1" t="s">
        <v>5</v>
      </c>
      <c r="F1583" s="2">
        <v>3483</v>
      </c>
      <c r="G1583" s="2">
        <v>4866</v>
      </c>
    </row>
    <row r="1584" spans="1:10" ht="11" customHeight="1" x14ac:dyDescent="0.35">
      <c r="A1584" s="1">
        <v>1579</v>
      </c>
      <c r="D1584" s="1" t="s">
        <v>17</v>
      </c>
      <c r="E1584" s="1" t="s">
        <v>15</v>
      </c>
      <c r="F1584" s="2">
        <v>1753</v>
      </c>
      <c r="G1584" s="2">
        <v>3168</v>
      </c>
      <c r="H1584" s="7">
        <f>F1584/F1586*100</f>
        <v>7.3212495823588366</v>
      </c>
      <c r="I1584" s="7">
        <f>G1584/G1586*100</f>
        <v>12.583912611717974</v>
      </c>
      <c r="J1584" s="7"/>
    </row>
    <row r="1585" spans="1:10" ht="11" customHeight="1" x14ac:dyDescent="0.45">
      <c r="A1585" s="1">
        <v>1580</v>
      </c>
      <c r="E1585" s="1" t="s">
        <v>16</v>
      </c>
      <c r="F1585" s="2">
        <v>22192</v>
      </c>
      <c r="G1585" s="2">
        <v>22014</v>
      </c>
    </row>
    <row r="1586" spans="1:10" ht="11" customHeight="1" x14ac:dyDescent="0.45">
      <c r="A1586" s="1">
        <v>1581</v>
      </c>
      <c r="E1586" s="1" t="s">
        <v>5</v>
      </c>
      <c r="F1586" s="2">
        <v>23944</v>
      </c>
      <c r="G1586" s="2">
        <v>25175</v>
      </c>
    </row>
    <row r="1587" spans="1:10" ht="11" customHeight="1" x14ac:dyDescent="0.35">
      <c r="A1587" s="1">
        <v>1582</v>
      </c>
      <c r="D1587" s="1" t="s">
        <v>5</v>
      </c>
      <c r="E1587" s="1" t="s">
        <v>15</v>
      </c>
      <c r="F1587" s="2">
        <v>2495</v>
      </c>
      <c r="G1587" s="2">
        <v>4180</v>
      </c>
      <c r="H1587" s="7">
        <f>F1587/F1589*100</f>
        <v>9.0965436779932922</v>
      </c>
      <c r="I1587" s="7">
        <f>G1587/G1589*100</f>
        <v>13.913853937820383</v>
      </c>
      <c r="J1587" s="7"/>
    </row>
    <row r="1588" spans="1:10" ht="11" customHeight="1" x14ac:dyDescent="0.45">
      <c r="A1588" s="1">
        <v>1583</v>
      </c>
      <c r="E1588" s="1" t="s">
        <v>16</v>
      </c>
      <c r="F1588" s="2">
        <v>24930</v>
      </c>
      <c r="G1588" s="2">
        <v>25863</v>
      </c>
    </row>
    <row r="1589" spans="1:10" ht="11" customHeight="1" x14ac:dyDescent="0.45">
      <c r="A1589" s="1">
        <v>1584</v>
      </c>
      <c r="E1589" s="1" t="s">
        <v>5</v>
      </c>
      <c r="F1589" s="2">
        <v>27428</v>
      </c>
      <c r="G1589" s="2">
        <v>30042</v>
      </c>
    </row>
    <row r="1590" spans="1:10" ht="11" customHeight="1" x14ac:dyDescent="0.35">
      <c r="A1590" s="1">
        <v>1585</v>
      </c>
      <c r="C1590" s="1" t="s">
        <v>5</v>
      </c>
      <c r="D1590" s="1" t="s">
        <v>14</v>
      </c>
      <c r="E1590" s="1" t="s">
        <v>15</v>
      </c>
      <c r="F1590" s="2">
        <v>999</v>
      </c>
      <c r="G1590" s="2">
        <v>1265</v>
      </c>
      <c r="H1590" s="7">
        <f>F1590/F1592*100</f>
        <v>23.611439376034035</v>
      </c>
      <c r="I1590" s="7">
        <f>G1590/G1592*100</f>
        <v>22.735442127965491</v>
      </c>
      <c r="J1590" s="7"/>
    </row>
    <row r="1591" spans="1:10" ht="11" customHeight="1" x14ac:dyDescent="0.45">
      <c r="A1591" s="1">
        <v>1586</v>
      </c>
      <c r="E1591" s="1" t="s">
        <v>16</v>
      </c>
      <c r="F1591" s="2">
        <v>3238</v>
      </c>
      <c r="G1591" s="2">
        <v>4298</v>
      </c>
    </row>
    <row r="1592" spans="1:10" ht="11" customHeight="1" x14ac:dyDescent="0.45">
      <c r="A1592" s="1">
        <v>1587</v>
      </c>
      <c r="E1592" s="1" t="s">
        <v>5</v>
      </c>
      <c r="F1592" s="2">
        <v>4231</v>
      </c>
      <c r="G1592" s="2">
        <v>5564</v>
      </c>
    </row>
    <row r="1593" spans="1:10" ht="11" customHeight="1" x14ac:dyDescent="0.35">
      <c r="A1593" s="1">
        <v>1588</v>
      </c>
      <c r="D1593" s="1" t="s">
        <v>17</v>
      </c>
      <c r="E1593" s="1" t="s">
        <v>15</v>
      </c>
      <c r="F1593" s="2">
        <v>1887</v>
      </c>
      <c r="G1593" s="2">
        <v>3332</v>
      </c>
      <c r="H1593" s="7">
        <f>F1593/F1595*100</f>
        <v>7.4183276329755872</v>
      </c>
      <c r="I1593" s="7">
        <f>G1593/G1595*100</f>
        <v>12.745773085456355</v>
      </c>
      <c r="J1593" s="7"/>
    </row>
    <row r="1594" spans="1:10" ht="11" customHeight="1" x14ac:dyDescent="0.45">
      <c r="A1594" s="1">
        <v>1589</v>
      </c>
      <c r="E1594" s="1" t="s">
        <v>16</v>
      </c>
      <c r="F1594" s="2">
        <v>23553</v>
      </c>
      <c r="G1594" s="2">
        <v>22810</v>
      </c>
    </row>
    <row r="1595" spans="1:10" ht="11" customHeight="1" x14ac:dyDescent="0.45">
      <c r="A1595" s="1">
        <v>1590</v>
      </c>
      <c r="E1595" s="1" t="s">
        <v>5</v>
      </c>
      <c r="F1595" s="2">
        <v>25437</v>
      </c>
      <c r="G1595" s="2">
        <v>26142</v>
      </c>
    </row>
    <row r="1596" spans="1:10" ht="11" customHeight="1" x14ac:dyDescent="0.35">
      <c r="A1596" s="1">
        <v>1591</v>
      </c>
      <c r="D1596" s="1" t="s">
        <v>5</v>
      </c>
      <c r="E1596" s="1" t="s">
        <v>15</v>
      </c>
      <c r="F1596" s="2">
        <v>2881</v>
      </c>
      <c r="G1596" s="2">
        <v>4598</v>
      </c>
      <c r="H1596" s="7">
        <f>F1596/F1598*100</f>
        <v>9.7111268412714455</v>
      </c>
      <c r="I1596" s="7">
        <f>G1596/G1598*100</f>
        <v>14.502444409399148</v>
      </c>
      <c r="J1596" s="7"/>
    </row>
    <row r="1597" spans="1:10" ht="11" customHeight="1" x14ac:dyDescent="0.45">
      <c r="A1597" s="1">
        <v>1592</v>
      </c>
      <c r="E1597" s="1" t="s">
        <v>16</v>
      </c>
      <c r="F1597" s="2">
        <v>26789</v>
      </c>
      <c r="G1597" s="2">
        <v>27109</v>
      </c>
    </row>
    <row r="1598" spans="1:10" ht="11" customHeight="1" x14ac:dyDescent="0.45">
      <c r="A1598" s="1">
        <v>1593</v>
      </c>
      <c r="E1598" s="1" t="s">
        <v>5</v>
      </c>
      <c r="F1598" s="2">
        <v>29667</v>
      </c>
      <c r="G1598" s="2">
        <v>31705</v>
      </c>
    </row>
    <row r="1599" spans="1:10" ht="11" customHeight="1" x14ac:dyDescent="0.35">
      <c r="A1599" s="1">
        <v>1594</v>
      </c>
      <c r="B1599" s="1" t="s">
        <v>76</v>
      </c>
      <c r="C1599" s="1" t="s">
        <v>4</v>
      </c>
      <c r="D1599" s="1" t="s">
        <v>14</v>
      </c>
      <c r="E1599" s="1" t="s">
        <v>15</v>
      </c>
      <c r="F1599" s="2">
        <v>71</v>
      </c>
      <c r="G1599" s="2">
        <v>71</v>
      </c>
      <c r="H1599" s="7">
        <f>F1599/F1601*100</f>
        <v>34.975369458128078</v>
      </c>
      <c r="I1599" s="7">
        <f>G1599/G1601*100</f>
        <v>33.971291866028707</v>
      </c>
      <c r="J1599" s="7"/>
    </row>
    <row r="1600" spans="1:10" ht="11" customHeight="1" x14ac:dyDescent="0.45">
      <c r="A1600" s="1">
        <v>1595</v>
      </c>
      <c r="E1600" s="1" t="s">
        <v>16</v>
      </c>
      <c r="F1600" s="2">
        <v>127</v>
      </c>
      <c r="G1600" s="2">
        <v>134</v>
      </c>
    </row>
    <row r="1601" spans="1:10" ht="11" customHeight="1" x14ac:dyDescent="0.45">
      <c r="A1601" s="1">
        <v>1596</v>
      </c>
      <c r="E1601" s="1" t="s">
        <v>5</v>
      </c>
      <c r="F1601" s="2">
        <v>203</v>
      </c>
      <c r="G1601" s="2">
        <v>209</v>
      </c>
    </row>
    <row r="1602" spans="1:10" ht="11" customHeight="1" x14ac:dyDescent="0.35">
      <c r="A1602" s="1">
        <v>1597</v>
      </c>
      <c r="D1602" s="1" t="s">
        <v>17</v>
      </c>
      <c r="E1602" s="1" t="s">
        <v>15</v>
      </c>
      <c r="F1602" s="2">
        <v>42</v>
      </c>
      <c r="G1602" s="2">
        <v>40</v>
      </c>
      <c r="H1602" s="7">
        <f>F1602/F1604*100</f>
        <v>9.0712742980561565</v>
      </c>
      <c r="I1602" s="7">
        <f>G1602/G1604*100</f>
        <v>19.417475728155338</v>
      </c>
      <c r="J1602" s="7"/>
    </row>
    <row r="1603" spans="1:10" ht="11" customHeight="1" x14ac:dyDescent="0.45">
      <c r="A1603" s="1">
        <v>1598</v>
      </c>
      <c r="E1603" s="1" t="s">
        <v>16</v>
      </c>
      <c r="F1603" s="2">
        <v>423</v>
      </c>
      <c r="G1603" s="2">
        <v>159</v>
      </c>
    </row>
    <row r="1604" spans="1:10" ht="11" customHeight="1" x14ac:dyDescent="0.45">
      <c r="A1604" s="1">
        <v>1599</v>
      </c>
      <c r="E1604" s="1" t="s">
        <v>5</v>
      </c>
      <c r="F1604" s="2">
        <v>463</v>
      </c>
      <c r="G1604" s="2">
        <v>206</v>
      </c>
    </row>
    <row r="1605" spans="1:10" ht="11" customHeight="1" x14ac:dyDescent="0.35">
      <c r="A1605" s="1">
        <v>1600</v>
      </c>
      <c r="D1605" s="1" t="s">
        <v>5</v>
      </c>
      <c r="E1605" s="1" t="s">
        <v>15</v>
      </c>
      <c r="F1605" s="2">
        <v>114</v>
      </c>
      <c r="G1605" s="2">
        <v>116</v>
      </c>
      <c r="H1605" s="7">
        <f>F1605/F1607*100</f>
        <v>17.065868263473057</v>
      </c>
      <c r="I1605" s="7">
        <f>G1605/G1607*100</f>
        <v>28.292682926829265</v>
      </c>
      <c r="J1605" s="7"/>
    </row>
    <row r="1606" spans="1:10" ht="11" customHeight="1" x14ac:dyDescent="0.45">
      <c r="A1606" s="1">
        <v>1601</v>
      </c>
      <c r="E1606" s="1" t="s">
        <v>16</v>
      </c>
      <c r="F1606" s="2">
        <v>557</v>
      </c>
      <c r="G1606" s="2">
        <v>296</v>
      </c>
    </row>
    <row r="1607" spans="1:10" ht="11" customHeight="1" x14ac:dyDescent="0.45">
      <c r="A1607" s="1">
        <v>1602</v>
      </c>
      <c r="E1607" s="1" t="s">
        <v>5</v>
      </c>
      <c r="F1607" s="2">
        <v>668</v>
      </c>
      <c r="G1607" s="2">
        <v>410</v>
      </c>
    </row>
    <row r="1608" spans="1:10" ht="11" customHeight="1" x14ac:dyDescent="0.35">
      <c r="A1608" s="1">
        <v>1603</v>
      </c>
      <c r="C1608" s="1" t="s">
        <v>6</v>
      </c>
      <c r="D1608" s="1" t="s">
        <v>14</v>
      </c>
      <c r="E1608" s="1" t="s">
        <v>15</v>
      </c>
      <c r="F1608" s="2">
        <v>39</v>
      </c>
      <c r="G1608" s="2">
        <v>84</v>
      </c>
      <c r="H1608" s="7">
        <f>F1608/F1610*100</f>
        <v>23.076923076923077</v>
      </c>
      <c r="I1608" s="7">
        <f>G1608/G1610*100</f>
        <v>29.065743944636679</v>
      </c>
      <c r="J1608" s="7"/>
    </row>
    <row r="1609" spans="1:10" ht="11" customHeight="1" x14ac:dyDescent="0.45">
      <c r="A1609" s="1">
        <v>1604</v>
      </c>
      <c r="E1609" s="1" t="s">
        <v>16</v>
      </c>
      <c r="F1609" s="2">
        <v>125</v>
      </c>
      <c r="G1609" s="2">
        <v>209</v>
      </c>
    </row>
    <row r="1610" spans="1:10" ht="11" customHeight="1" x14ac:dyDescent="0.45">
      <c r="A1610" s="1">
        <v>1605</v>
      </c>
      <c r="E1610" s="1" t="s">
        <v>5</v>
      </c>
      <c r="F1610" s="2">
        <v>169</v>
      </c>
      <c r="G1610" s="2">
        <v>289</v>
      </c>
    </row>
    <row r="1611" spans="1:10" ht="11" customHeight="1" x14ac:dyDescent="0.35">
      <c r="A1611" s="1">
        <v>1606</v>
      </c>
      <c r="D1611" s="1" t="s">
        <v>17</v>
      </c>
      <c r="E1611" s="1" t="s">
        <v>15</v>
      </c>
      <c r="F1611" s="2">
        <v>58</v>
      </c>
      <c r="G1611" s="2">
        <v>133</v>
      </c>
      <c r="H1611" s="7">
        <f>F1611/F1613*100</f>
        <v>8.3333333333333321</v>
      </c>
      <c r="I1611" s="7">
        <f>G1611/G1613*100</f>
        <v>14.761376248612654</v>
      </c>
      <c r="J1611" s="7"/>
    </row>
    <row r="1612" spans="1:10" ht="11" customHeight="1" x14ac:dyDescent="0.45">
      <c r="A1612" s="1">
        <v>1607</v>
      </c>
      <c r="E1612" s="1" t="s">
        <v>16</v>
      </c>
      <c r="F1612" s="2">
        <v>638</v>
      </c>
      <c r="G1612" s="2">
        <v>768</v>
      </c>
    </row>
    <row r="1613" spans="1:10" ht="11" customHeight="1" x14ac:dyDescent="0.45">
      <c r="A1613" s="1">
        <v>1608</v>
      </c>
      <c r="E1613" s="1" t="s">
        <v>5</v>
      </c>
      <c r="F1613" s="2">
        <v>696</v>
      </c>
      <c r="G1613" s="2">
        <v>901</v>
      </c>
    </row>
    <row r="1614" spans="1:10" ht="11" customHeight="1" x14ac:dyDescent="0.35">
      <c r="A1614" s="1">
        <v>1609</v>
      </c>
      <c r="D1614" s="1" t="s">
        <v>5</v>
      </c>
      <c r="E1614" s="1" t="s">
        <v>15</v>
      </c>
      <c r="F1614" s="2">
        <v>98</v>
      </c>
      <c r="G1614" s="2">
        <v>217</v>
      </c>
      <c r="H1614" s="7">
        <f>F1614/F1616*100</f>
        <v>11.29032258064516</v>
      </c>
      <c r="I1614" s="7">
        <f>G1614/G1616*100</f>
        <v>18.250630782169893</v>
      </c>
      <c r="J1614" s="7"/>
    </row>
    <row r="1615" spans="1:10" ht="11" customHeight="1" x14ac:dyDescent="0.45">
      <c r="A1615" s="1">
        <v>1610</v>
      </c>
      <c r="E1615" s="1" t="s">
        <v>16</v>
      </c>
      <c r="F1615" s="2">
        <v>765</v>
      </c>
      <c r="G1615" s="2">
        <v>979</v>
      </c>
    </row>
    <row r="1616" spans="1:10" ht="11" customHeight="1" x14ac:dyDescent="0.45">
      <c r="A1616" s="1">
        <v>1611</v>
      </c>
      <c r="E1616" s="1" t="s">
        <v>5</v>
      </c>
      <c r="F1616" s="2">
        <v>868</v>
      </c>
      <c r="G1616" s="2">
        <v>1189</v>
      </c>
    </row>
    <row r="1617" spans="1:10" ht="11" customHeight="1" x14ac:dyDescent="0.35">
      <c r="A1617" s="1">
        <v>1612</v>
      </c>
      <c r="C1617" s="1" t="s">
        <v>5</v>
      </c>
      <c r="D1617" s="1" t="s">
        <v>14</v>
      </c>
      <c r="E1617" s="1" t="s">
        <v>15</v>
      </c>
      <c r="F1617" s="2">
        <v>116</v>
      </c>
      <c r="G1617" s="2">
        <v>158</v>
      </c>
      <c r="H1617" s="7">
        <f>F1617/F1619*100</f>
        <v>31.351351351351354</v>
      </c>
      <c r="I1617" s="7">
        <f>G1617/G1619*100</f>
        <v>31.726907630522089</v>
      </c>
      <c r="J1617" s="7"/>
    </row>
    <row r="1618" spans="1:10" ht="11" customHeight="1" x14ac:dyDescent="0.45">
      <c r="A1618" s="1">
        <v>1613</v>
      </c>
      <c r="E1618" s="1" t="s">
        <v>16</v>
      </c>
      <c r="F1618" s="2">
        <v>254</v>
      </c>
      <c r="G1618" s="2">
        <v>340</v>
      </c>
    </row>
    <row r="1619" spans="1:10" ht="11" customHeight="1" x14ac:dyDescent="0.45">
      <c r="A1619" s="1">
        <v>1614</v>
      </c>
      <c r="E1619" s="1" t="s">
        <v>5</v>
      </c>
      <c r="F1619" s="2">
        <v>370</v>
      </c>
      <c r="G1619" s="2">
        <v>498</v>
      </c>
    </row>
    <row r="1620" spans="1:10" ht="11" customHeight="1" x14ac:dyDescent="0.35">
      <c r="A1620" s="1">
        <v>1615</v>
      </c>
      <c r="D1620" s="1" t="s">
        <v>17</v>
      </c>
      <c r="E1620" s="1" t="s">
        <v>15</v>
      </c>
      <c r="F1620" s="2">
        <v>101</v>
      </c>
      <c r="G1620" s="2">
        <v>169</v>
      </c>
      <c r="H1620" s="7">
        <f>F1620/F1622*100</f>
        <v>8.6472602739726021</v>
      </c>
      <c r="I1620" s="7">
        <f>G1620/G1622*100</f>
        <v>15.321849501359926</v>
      </c>
      <c r="J1620" s="7"/>
    </row>
    <row r="1621" spans="1:10" ht="11" customHeight="1" x14ac:dyDescent="0.45">
      <c r="A1621" s="1">
        <v>1616</v>
      </c>
      <c r="E1621" s="1" t="s">
        <v>16</v>
      </c>
      <c r="F1621" s="2">
        <v>1065</v>
      </c>
      <c r="G1621" s="2">
        <v>932</v>
      </c>
    </row>
    <row r="1622" spans="1:10" ht="11" customHeight="1" x14ac:dyDescent="0.45">
      <c r="A1622" s="1">
        <v>1617</v>
      </c>
      <c r="E1622" s="1" t="s">
        <v>5</v>
      </c>
      <c r="F1622" s="2">
        <v>1168</v>
      </c>
      <c r="G1622" s="2">
        <v>1103</v>
      </c>
    </row>
    <row r="1623" spans="1:10" ht="11" customHeight="1" x14ac:dyDescent="0.35">
      <c r="A1623" s="1">
        <v>1618</v>
      </c>
      <c r="D1623" s="1" t="s">
        <v>5</v>
      </c>
      <c r="E1623" s="1" t="s">
        <v>15</v>
      </c>
      <c r="F1623" s="2">
        <v>217</v>
      </c>
      <c r="G1623" s="2">
        <v>330</v>
      </c>
      <c r="H1623" s="7">
        <f>F1623/F1625*100</f>
        <v>14.146023468057367</v>
      </c>
      <c r="I1623" s="7">
        <f>G1623/G1625*100</f>
        <v>20.599250936329589</v>
      </c>
      <c r="J1623" s="7"/>
    </row>
    <row r="1624" spans="1:10" ht="11" customHeight="1" x14ac:dyDescent="0.45">
      <c r="A1624" s="1">
        <v>1619</v>
      </c>
      <c r="E1624" s="1" t="s">
        <v>16</v>
      </c>
      <c r="F1624" s="2">
        <v>1317</v>
      </c>
      <c r="G1624" s="2">
        <v>1275</v>
      </c>
    </row>
    <row r="1625" spans="1:10" ht="11" customHeight="1" x14ac:dyDescent="0.45">
      <c r="A1625" s="1">
        <v>1620</v>
      </c>
      <c r="E1625" s="1" t="s">
        <v>5</v>
      </c>
      <c r="F1625" s="2">
        <v>1534</v>
      </c>
      <c r="G1625" s="2">
        <v>1602</v>
      </c>
    </row>
    <row r="1626" spans="1:10" ht="11" customHeight="1" x14ac:dyDescent="0.35">
      <c r="A1626" s="1">
        <v>1621</v>
      </c>
      <c r="B1626" s="1" t="s">
        <v>77</v>
      </c>
      <c r="C1626" s="1" t="s">
        <v>4</v>
      </c>
      <c r="D1626" s="1" t="s">
        <v>14</v>
      </c>
      <c r="E1626" s="1" t="s">
        <v>15</v>
      </c>
      <c r="F1626" s="2">
        <v>4</v>
      </c>
      <c r="G1626" s="2">
        <v>0</v>
      </c>
      <c r="H1626" s="7">
        <f>F1626/F1628*100</f>
        <v>18.181818181818183</v>
      </c>
      <c r="I1626" s="7">
        <f>G1626/G1628*100</f>
        <v>0</v>
      </c>
      <c r="J1626" s="7"/>
    </row>
    <row r="1627" spans="1:10" ht="11" customHeight="1" x14ac:dyDescent="0.45">
      <c r="A1627" s="1">
        <v>1622</v>
      </c>
      <c r="E1627" s="1" t="s">
        <v>16</v>
      </c>
      <c r="F1627" s="2">
        <v>12</v>
      </c>
      <c r="G1627" s="2">
        <v>12</v>
      </c>
    </row>
    <row r="1628" spans="1:10" ht="11" customHeight="1" x14ac:dyDescent="0.45">
      <c r="A1628" s="1">
        <v>1623</v>
      </c>
      <c r="E1628" s="1" t="s">
        <v>5</v>
      </c>
      <c r="F1628" s="2">
        <v>22</v>
      </c>
      <c r="G1628" s="2">
        <v>14</v>
      </c>
    </row>
    <row r="1629" spans="1:10" ht="11" customHeight="1" x14ac:dyDescent="0.35">
      <c r="A1629" s="1">
        <v>1624</v>
      </c>
      <c r="D1629" s="1" t="s">
        <v>17</v>
      </c>
      <c r="E1629" s="1" t="s">
        <v>15</v>
      </c>
      <c r="F1629" s="2">
        <v>4</v>
      </c>
      <c r="G1629" s="2">
        <v>3</v>
      </c>
      <c r="H1629" s="7">
        <f>F1629/F1631*100</f>
        <v>8</v>
      </c>
      <c r="I1629" s="7">
        <f>G1629/G1631*100</f>
        <v>13.636363636363635</v>
      </c>
      <c r="J1629" s="7"/>
    </row>
    <row r="1630" spans="1:10" ht="11" customHeight="1" x14ac:dyDescent="0.45">
      <c r="A1630" s="1">
        <v>1625</v>
      </c>
      <c r="E1630" s="1" t="s">
        <v>16</v>
      </c>
      <c r="F1630" s="2">
        <v>47</v>
      </c>
      <c r="G1630" s="2">
        <v>20</v>
      </c>
    </row>
    <row r="1631" spans="1:10" ht="11" customHeight="1" x14ac:dyDescent="0.45">
      <c r="A1631" s="1">
        <v>1626</v>
      </c>
      <c r="E1631" s="1" t="s">
        <v>5</v>
      </c>
      <c r="F1631" s="2">
        <v>50</v>
      </c>
      <c r="G1631" s="2">
        <v>22</v>
      </c>
    </row>
    <row r="1632" spans="1:10" ht="11" customHeight="1" x14ac:dyDescent="0.35">
      <c r="A1632" s="1">
        <v>1627</v>
      </c>
      <c r="D1632" s="1" t="s">
        <v>5</v>
      </c>
      <c r="E1632" s="1" t="s">
        <v>15</v>
      </c>
      <c r="F1632" s="2">
        <v>6</v>
      </c>
      <c r="G1632" s="2">
        <v>10</v>
      </c>
      <c r="H1632" s="7">
        <f>F1632/F1634*100</f>
        <v>8.8235294117647065</v>
      </c>
      <c r="I1632" s="7">
        <f>G1632/G1634*100</f>
        <v>24.390243902439025</v>
      </c>
      <c r="J1632" s="7"/>
    </row>
    <row r="1633" spans="1:10" ht="11" customHeight="1" x14ac:dyDescent="0.45">
      <c r="A1633" s="1">
        <v>1628</v>
      </c>
      <c r="E1633" s="1" t="s">
        <v>16</v>
      </c>
      <c r="F1633" s="2">
        <v>63</v>
      </c>
      <c r="G1633" s="2">
        <v>35</v>
      </c>
    </row>
    <row r="1634" spans="1:10" ht="11" customHeight="1" x14ac:dyDescent="0.45">
      <c r="A1634" s="1">
        <v>1629</v>
      </c>
      <c r="E1634" s="1" t="s">
        <v>5</v>
      </c>
      <c r="F1634" s="2">
        <v>68</v>
      </c>
      <c r="G1634" s="2">
        <v>41</v>
      </c>
    </row>
    <row r="1635" spans="1:10" ht="11" customHeight="1" x14ac:dyDescent="0.35">
      <c r="A1635" s="1">
        <v>1630</v>
      </c>
      <c r="C1635" s="1" t="s">
        <v>6</v>
      </c>
      <c r="D1635" s="1" t="s">
        <v>14</v>
      </c>
      <c r="E1635" s="1" t="s">
        <v>15</v>
      </c>
      <c r="F1635" s="2">
        <v>18</v>
      </c>
      <c r="G1635" s="2">
        <v>17</v>
      </c>
      <c r="H1635" s="7">
        <f>F1635/F1637*100</f>
        <v>21.176470588235293</v>
      </c>
      <c r="I1635" s="7">
        <f>G1635/G1637*100</f>
        <v>11.805555555555555</v>
      </c>
      <c r="J1635" s="7"/>
    </row>
    <row r="1636" spans="1:10" ht="11" customHeight="1" x14ac:dyDescent="0.45">
      <c r="A1636" s="1">
        <v>1631</v>
      </c>
      <c r="E1636" s="1" t="s">
        <v>16</v>
      </c>
      <c r="F1636" s="2">
        <v>71</v>
      </c>
      <c r="G1636" s="2">
        <v>127</v>
      </c>
    </row>
    <row r="1637" spans="1:10" ht="11" customHeight="1" x14ac:dyDescent="0.45">
      <c r="A1637" s="1">
        <v>1632</v>
      </c>
      <c r="E1637" s="1" t="s">
        <v>5</v>
      </c>
      <c r="F1637" s="2">
        <v>85</v>
      </c>
      <c r="G1637" s="2">
        <v>144</v>
      </c>
    </row>
    <row r="1638" spans="1:10" ht="11" customHeight="1" x14ac:dyDescent="0.35">
      <c r="A1638" s="1">
        <v>1633</v>
      </c>
      <c r="D1638" s="1" t="s">
        <v>17</v>
      </c>
      <c r="E1638" s="1" t="s">
        <v>15</v>
      </c>
      <c r="F1638" s="2">
        <v>25</v>
      </c>
      <c r="G1638" s="2">
        <v>48</v>
      </c>
      <c r="H1638" s="7">
        <f>F1638/F1640*100</f>
        <v>7.2046109510086458</v>
      </c>
      <c r="I1638" s="7">
        <f>G1638/G1640*100</f>
        <v>10.95890410958904</v>
      </c>
      <c r="J1638" s="7"/>
    </row>
    <row r="1639" spans="1:10" ht="11" customHeight="1" x14ac:dyDescent="0.45">
      <c r="A1639" s="1">
        <v>1634</v>
      </c>
      <c r="E1639" s="1" t="s">
        <v>16</v>
      </c>
      <c r="F1639" s="2">
        <v>323</v>
      </c>
      <c r="G1639" s="2">
        <v>394</v>
      </c>
    </row>
    <row r="1640" spans="1:10" ht="11" customHeight="1" x14ac:dyDescent="0.45">
      <c r="A1640" s="1">
        <v>1635</v>
      </c>
      <c r="E1640" s="1" t="s">
        <v>5</v>
      </c>
      <c r="F1640" s="2">
        <v>347</v>
      </c>
      <c r="G1640" s="2">
        <v>438</v>
      </c>
    </row>
    <row r="1641" spans="1:10" ht="11" customHeight="1" x14ac:dyDescent="0.35">
      <c r="A1641" s="1">
        <v>1636</v>
      </c>
      <c r="D1641" s="1" t="s">
        <v>5</v>
      </c>
      <c r="E1641" s="1" t="s">
        <v>15</v>
      </c>
      <c r="F1641" s="2">
        <v>40</v>
      </c>
      <c r="G1641" s="2">
        <v>61</v>
      </c>
      <c r="H1641" s="7">
        <f>F1641/F1643*100</f>
        <v>9.3240093240093245</v>
      </c>
      <c r="I1641" s="7">
        <f>G1641/G1643*100</f>
        <v>10.356536502546691</v>
      </c>
      <c r="J1641" s="7"/>
    </row>
    <row r="1642" spans="1:10" ht="11" customHeight="1" x14ac:dyDescent="0.45">
      <c r="A1642" s="1">
        <v>1637</v>
      </c>
      <c r="E1642" s="1" t="s">
        <v>16</v>
      </c>
      <c r="F1642" s="2">
        <v>395</v>
      </c>
      <c r="G1642" s="2">
        <v>526</v>
      </c>
    </row>
    <row r="1643" spans="1:10" ht="11" customHeight="1" x14ac:dyDescent="0.45">
      <c r="A1643" s="1">
        <v>1638</v>
      </c>
      <c r="E1643" s="1" t="s">
        <v>5</v>
      </c>
      <c r="F1643" s="2">
        <v>429</v>
      </c>
      <c r="G1643" s="2">
        <v>589</v>
      </c>
    </row>
    <row r="1644" spans="1:10" ht="11" customHeight="1" x14ac:dyDescent="0.35">
      <c r="A1644" s="1">
        <v>1639</v>
      </c>
      <c r="C1644" s="1" t="s">
        <v>5</v>
      </c>
      <c r="D1644" s="1" t="s">
        <v>14</v>
      </c>
      <c r="E1644" s="1" t="s">
        <v>15</v>
      </c>
      <c r="F1644" s="2">
        <v>20</v>
      </c>
      <c r="G1644" s="2">
        <v>23</v>
      </c>
      <c r="H1644" s="7">
        <f>F1644/F1646*100</f>
        <v>18.867924528301888</v>
      </c>
      <c r="I1644" s="7">
        <f>G1644/G1646*100</f>
        <v>14.110429447852759</v>
      </c>
      <c r="J1644" s="7"/>
    </row>
    <row r="1645" spans="1:10" ht="11" customHeight="1" x14ac:dyDescent="0.45">
      <c r="A1645" s="1">
        <v>1640</v>
      </c>
      <c r="E1645" s="1" t="s">
        <v>16</v>
      </c>
      <c r="F1645" s="2">
        <v>83</v>
      </c>
      <c r="G1645" s="2">
        <v>138</v>
      </c>
    </row>
    <row r="1646" spans="1:10" ht="11" customHeight="1" x14ac:dyDescent="0.45">
      <c r="A1646" s="1">
        <v>1641</v>
      </c>
      <c r="E1646" s="1" t="s">
        <v>5</v>
      </c>
      <c r="F1646" s="2">
        <v>106</v>
      </c>
      <c r="G1646" s="2">
        <v>163</v>
      </c>
    </row>
    <row r="1647" spans="1:10" ht="11" customHeight="1" x14ac:dyDescent="0.35">
      <c r="A1647" s="1">
        <v>1642</v>
      </c>
      <c r="D1647" s="1" t="s">
        <v>17</v>
      </c>
      <c r="E1647" s="1" t="s">
        <v>15</v>
      </c>
      <c r="F1647" s="2">
        <v>29</v>
      </c>
      <c r="G1647" s="2">
        <v>49</v>
      </c>
      <c r="H1647" s="7">
        <f>F1647/F1649*100</f>
        <v>7.3232323232323235</v>
      </c>
      <c r="I1647" s="7">
        <f>G1647/G1649*100</f>
        <v>10.560344827586206</v>
      </c>
      <c r="J1647" s="7"/>
    </row>
    <row r="1648" spans="1:10" ht="11" customHeight="1" x14ac:dyDescent="0.45">
      <c r="A1648" s="1">
        <v>1643</v>
      </c>
      <c r="E1648" s="1" t="s">
        <v>16</v>
      </c>
      <c r="F1648" s="2">
        <v>372</v>
      </c>
      <c r="G1648" s="2">
        <v>419</v>
      </c>
    </row>
    <row r="1649" spans="1:10" ht="11" customHeight="1" x14ac:dyDescent="0.45">
      <c r="A1649" s="1">
        <v>1644</v>
      </c>
      <c r="E1649" s="1" t="s">
        <v>5</v>
      </c>
      <c r="F1649" s="2">
        <v>396</v>
      </c>
      <c r="G1649" s="2">
        <v>464</v>
      </c>
    </row>
    <row r="1650" spans="1:10" ht="11" customHeight="1" x14ac:dyDescent="0.35">
      <c r="A1650" s="1">
        <v>1645</v>
      </c>
      <c r="D1650" s="1" t="s">
        <v>5</v>
      </c>
      <c r="E1650" s="1" t="s">
        <v>15</v>
      </c>
      <c r="F1650" s="2">
        <v>50</v>
      </c>
      <c r="G1650" s="2">
        <v>72</v>
      </c>
      <c r="H1650" s="7">
        <f>F1650/F1652*100</f>
        <v>9.9800399201596814</v>
      </c>
      <c r="I1650" s="7">
        <f>G1650/G1652*100</f>
        <v>11.501597444089457</v>
      </c>
      <c r="J1650" s="7"/>
    </row>
    <row r="1651" spans="1:10" ht="11" customHeight="1" x14ac:dyDescent="0.45">
      <c r="A1651" s="1">
        <v>1646</v>
      </c>
      <c r="E1651" s="1" t="s">
        <v>16</v>
      </c>
      <c r="F1651" s="2">
        <v>456</v>
      </c>
      <c r="G1651" s="2">
        <v>558</v>
      </c>
    </row>
    <row r="1652" spans="1:10" ht="11" customHeight="1" x14ac:dyDescent="0.45">
      <c r="A1652" s="1">
        <v>1647</v>
      </c>
      <c r="E1652" s="1" t="s">
        <v>5</v>
      </c>
      <c r="F1652" s="2">
        <v>501</v>
      </c>
      <c r="G1652" s="2">
        <v>626</v>
      </c>
    </row>
    <row r="1653" spans="1:10" ht="11" customHeight="1" x14ac:dyDescent="0.35">
      <c r="A1653" s="1">
        <v>1648</v>
      </c>
      <c r="B1653" s="1" t="s">
        <v>78</v>
      </c>
      <c r="C1653" s="1" t="s">
        <v>4</v>
      </c>
      <c r="D1653" s="1" t="s">
        <v>14</v>
      </c>
      <c r="E1653" s="1" t="s">
        <v>15</v>
      </c>
      <c r="F1653" s="2">
        <v>139</v>
      </c>
      <c r="G1653" s="2">
        <v>162</v>
      </c>
      <c r="H1653" s="7">
        <f>F1653/F1655*100</f>
        <v>26.425855513307983</v>
      </c>
      <c r="I1653" s="7">
        <f>G1653/G1655*100</f>
        <v>30.055658627087201</v>
      </c>
      <c r="J1653" s="7"/>
    </row>
    <row r="1654" spans="1:10" ht="11" customHeight="1" x14ac:dyDescent="0.45">
      <c r="A1654" s="1">
        <v>1649</v>
      </c>
      <c r="E1654" s="1" t="s">
        <v>16</v>
      </c>
      <c r="F1654" s="2">
        <v>386</v>
      </c>
      <c r="G1654" s="2">
        <v>374</v>
      </c>
    </row>
    <row r="1655" spans="1:10" ht="11" customHeight="1" x14ac:dyDescent="0.45">
      <c r="A1655" s="1">
        <v>1650</v>
      </c>
      <c r="E1655" s="1" t="s">
        <v>5</v>
      </c>
      <c r="F1655" s="2">
        <v>526</v>
      </c>
      <c r="G1655" s="2">
        <v>539</v>
      </c>
    </row>
    <row r="1656" spans="1:10" ht="11" customHeight="1" x14ac:dyDescent="0.35">
      <c r="A1656" s="1">
        <v>1651</v>
      </c>
      <c r="D1656" s="1" t="s">
        <v>17</v>
      </c>
      <c r="E1656" s="1" t="s">
        <v>15</v>
      </c>
      <c r="F1656" s="2">
        <v>98</v>
      </c>
      <c r="G1656" s="2">
        <v>116</v>
      </c>
      <c r="H1656" s="7">
        <f>F1656/F1658*100</f>
        <v>6.3225806451612909</v>
      </c>
      <c r="I1656" s="7">
        <f>G1656/G1658*100</f>
        <v>13.425925925925927</v>
      </c>
      <c r="J1656" s="7"/>
    </row>
    <row r="1657" spans="1:10" ht="11" customHeight="1" x14ac:dyDescent="0.45">
      <c r="A1657" s="1">
        <v>1652</v>
      </c>
      <c r="E1657" s="1" t="s">
        <v>16</v>
      </c>
      <c r="F1657" s="2">
        <v>1457</v>
      </c>
      <c r="G1657" s="2">
        <v>752</v>
      </c>
    </row>
    <row r="1658" spans="1:10" ht="11" customHeight="1" x14ac:dyDescent="0.45">
      <c r="A1658" s="1">
        <v>1653</v>
      </c>
      <c r="E1658" s="1" t="s">
        <v>5</v>
      </c>
      <c r="F1658" s="2">
        <v>1550</v>
      </c>
      <c r="G1658" s="2">
        <v>864</v>
      </c>
    </row>
    <row r="1659" spans="1:10" ht="11" customHeight="1" x14ac:dyDescent="0.35">
      <c r="A1659" s="1">
        <v>1654</v>
      </c>
      <c r="D1659" s="1" t="s">
        <v>5</v>
      </c>
      <c r="E1659" s="1" t="s">
        <v>15</v>
      </c>
      <c r="F1659" s="2">
        <v>235</v>
      </c>
      <c r="G1659" s="2">
        <v>282</v>
      </c>
      <c r="H1659" s="7">
        <f>F1659/F1661*100</f>
        <v>11.298076923076923</v>
      </c>
      <c r="I1659" s="7">
        <f>G1659/G1661*100</f>
        <v>20.056899004267425</v>
      </c>
      <c r="J1659" s="7"/>
    </row>
    <row r="1660" spans="1:10" ht="11" customHeight="1" x14ac:dyDescent="0.45">
      <c r="A1660" s="1">
        <v>1655</v>
      </c>
      <c r="E1660" s="1" t="s">
        <v>16</v>
      </c>
      <c r="F1660" s="2">
        <v>1846</v>
      </c>
      <c r="G1660" s="2">
        <v>1123</v>
      </c>
    </row>
    <row r="1661" spans="1:10" ht="11" customHeight="1" x14ac:dyDescent="0.45">
      <c r="A1661" s="1">
        <v>1656</v>
      </c>
      <c r="E1661" s="1" t="s">
        <v>5</v>
      </c>
      <c r="F1661" s="2">
        <v>2080</v>
      </c>
      <c r="G1661" s="2">
        <v>1406</v>
      </c>
    </row>
    <row r="1662" spans="1:10" ht="11" customHeight="1" x14ac:dyDescent="0.35">
      <c r="A1662" s="1">
        <v>1657</v>
      </c>
      <c r="C1662" s="1" t="s">
        <v>6</v>
      </c>
      <c r="D1662" s="1" t="s">
        <v>14</v>
      </c>
      <c r="E1662" s="1" t="s">
        <v>15</v>
      </c>
      <c r="F1662" s="2">
        <v>162</v>
      </c>
      <c r="G1662" s="2">
        <v>325</v>
      </c>
      <c r="H1662" s="7">
        <f>F1662/F1664*100</f>
        <v>24.17910447761194</v>
      </c>
      <c r="I1662" s="7">
        <f>G1662/G1664*100</f>
        <v>26.33711507293355</v>
      </c>
      <c r="J1662" s="7"/>
    </row>
    <row r="1663" spans="1:10" ht="11" customHeight="1" x14ac:dyDescent="0.45">
      <c r="A1663" s="1">
        <v>1658</v>
      </c>
      <c r="E1663" s="1" t="s">
        <v>16</v>
      </c>
      <c r="F1663" s="2">
        <v>506</v>
      </c>
      <c r="G1663" s="2">
        <v>907</v>
      </c>
    </row>
    <row r="1664" spans="1:10" ht="11" customHeight="1" x14ac:dyDescent="0.45">
      <c r="A1664" s="1">
        <v>1659</v>
      </c>
      <c r="E1664" s="1" t="s">
        <v>5</v>
      </c>
      <c r="F1664" s="2">
        <v>670</v>
      </c>
      <c r="G1664" s="2">
        <v>1234</v>
      </c>
    </row>
    <row r="1665" spans="1:10" ht="11" customHeight="1" x14ac:dyDescent="0.35">
      <c r="A1665" s="1">
        <v>1660</v>
      </c>
      <c r="D1665" s="1" t="s">
        <v>17</v>
      </c>
      <c r="E1665" s="1" t="s">
        <v>15</v>
      </c>
      <c r="F1665" s="2">
        <v>260</v>
      </c>
      <c r="G1665" s="2">
        <v>563</v>
      </c>
      <c r="H1665" s="7">
        <f>F1665/F1667*100</f>
        <v>7.4541284403669721</v>
      </c>
      <c r="I1665" s="7">
        <f>G1665/G1667*100</f>
        <v>13.527150408457473</v>
      </c>
      <c r="J1665" s="7"/>
    </row>
    <row r="1666" spans="1:10" ht="11" customHeight="1" x14ac:dyDescent="0.45">
      <c r="A1666" s="1">
        <v>1661</v>
      </c>
      <c r="E1666" s="1" t="s">
        <v>16</v>
      </c>
      <c r="F1666" s="2">
        <v>3225</v>
      </c>
      <c r="G1666" s="2">
        <v>3593</v>
      </c>
    </row>
    <row r="1667" spans="1:10" ht="11" customHeight="1" x14ac:dyDescent="0.45">
      <c r="A1667" s="1">
        <v>1662</v>
      </c>
      <c r="E1667" s="1" t="s">
        <v>5</v>
      </c>
      <c r="F1667" s="2">
        <v>3488</v>
      </c>
      <c r="G1667" s="2">
        <v>4162</v>
      </c>
    </row>
    <row r="1668" spans="1:10" ht="11" customHeight="1" x14ac:dyDescent="0.35">
      <c r="A1668" s="1">
        <v>1663</v>
      </c>
      <c r="D1668" s="1" t="s">
        <v>5</v>
      </c>
      <c r="E1668" s="1" t="s">
        <v>15</v>
      </c>
      <c r="F1668" s="2">
        <v>426</v>
      </c>
      <c r="G1668" s="2">
        <v>888</v>
      </c>
      <c r="H1668" s="7">
        <f>F1668/F1670*100</f>
        <v>10.233005044439105</v>
      </c>
      <c r="I1668" s="7">
        <f>G1668/G1670*100</f>
        <v>16.462736373748609</v>
      </c>
      <c r="J1668" s="7"/>
    </row>
    <row r="1669" spans="1:10" ht="11" customHeight="1" x14ac:dyDescent="0.45">
      <c r="A1669" s="1">
        <v>1664</v>
      </c>
      <c r="E1669" s="1" t="s">
        <v>16</v>
      </c>
      <c r="F1669" s="2">
        <v>3735</v>
      </c>
      <c r="G1669" s="2">
        <v>4509</v>
      </c>
    </row>
    <row r="1670" spans="1:10" ht="11" customHeight="1" x14ac:dyDescent="0.45">
      <c r="A1670" s="1">
        <v>1665</v>
      </c>
      <c r="E1670" s="1" t="s">
        <v>5</v>
      </c>
      <c r="F1670" s="2">
        <v>4163</v>
      </c>
      <c r="G1670" s="2">
        <v>5394</v>
      </c>
    </row>
    <row r="1671" spans="1:10" ht="11" customHeight="1" x14ac:dyDescent="0.35">
      <c r="A1671" s="1">
        <v>1666</v>
      </c>
      <c r="C1671" s="1" t="s">
        <v>5</v>
      </c>
      <c r="D1671" s="1" t="s">
        <v>14</v>
      </c>
      <c r="E1671" s="1" t="s">
        <v>15</v>
      </c>
      <c r="F1671" s="2">
        <v>301</v>
      </c>
      <c r="G1671" s="2">
        <v>489</v>
      </c>
      <c r="H1671" s="7">
        <f>F1671/F1673*100</f>
        <v>25.020781379883623</v>
      </c>
      <c r="I1671" s="7">
        <f>G1671/G1673*100</f>
        <v>27.611518915866739</v>
      </c>
      <c r="J1671" s="7"/>
    </row>
    <row r="1672" spans="1:10" ht="11" customHeight="1" x14ac:dyDescent="0.45">
      <c r="A1672" s="1">
        <v>1667</v>
      </c>
      <c r="E1672" s="1" t="s">
        <v>16</v>
      </c>
      <c r="F1672" s="2">
        <v>899</v>
      </c>
      <c r="G1672" s="2">
        <v>1285</v>
      </c>
    </row>
    <row r="1673" spans="1:10" ht="11" customHeight="1" x14ac:dyDescent="0.45">
      <c r="A1673" s="1">
        <v>1668</v>
      </c>
      <c r="E1673" s="1" t="s">
        <v>5</v>
      </c>
      <c r="F1673" s="2">
        <v>1203</v>
      </c>
      <c r="G1673" s="2">
        <v>1771</v>
      </c>
    </row>
    <row r="1674" spans="1:10" ht="11" customHeight="1" x14ac:dyDescent="0.35">
      <c r="A1674" s="1">
        <v>1669</v>
      </c>
      <c r="D1674" s="1" t="s">
        <v>17</v>
      </c>
      <c r="E1674" s="1" t="s">
        <v>15</v>
      </c>
      <c r="F1674" s="2">
        <v>358</v>
      </c>
      <c r="G1674" s="2">
        <v>682</v>
      </c>
      <c r="H1674" s="7">
        <f>F1674/F1676*100</f>
        <v>7.1045842429053385</v>
      </c>
      <c r="I1674" s="7">
        <f>G1674/G1676*100</f>
        <v>13.580246913580247</v>
      </c>
      <c r="J1674" s="7"/>
    </row>
    <row r="1675" spans="1:10" ht="11" customHeight="1" x14ac:dyDescent="0.45">
      <c r="A1675" s="1">
        <v>1670</v>
      </c>
      <c r="E1675" s="1" t="s">
        <v>16</v>
      </c>
      <c r="F1675" s="2">
        <v>4677</v>
      </c>
      <c r="G1675" s="2">
        <v>4345</v>
      </c>
    </row>
    <row r="1676" spans="1:10" ht="11" customHeight="1" x14ac:dyDescent="0.45">
      <c r="A1676" s="1">
        <v>1671</v>
      </c>
      <c r="E1676" s="1" t="s">
        <v>5</v>
      </c>
      <c r="F1676" s="2">
        <v>5039</v>
      </c>
      <c r="G1676" s="2">
        <v>5022</v>
      </c>
    </row>
    <row r="1677" spans="1:10" ht="11" customHeight="1" x14ac:dyDescent="0.35">
      <c r="A1677" s="1">
        <v>1672</v>
      </c>
      <c r="D1677" s="1" t="s">
        <v>5</v>
      </c>
      <c r="E1677" s="1" t="s">
        <v>15</v>
      </c>
      <c r="F1677" s="2">
        <v>660</v>
      </c>
      <c r="G1677" s="2">
        <v>1168</v>
      </c>
      <c r="H1677" s="7">
        <f>F1677/F1679*100</f>
        <v>10.583707504810775</v>
      </c>
      <c r="I1677" s="7">
        <f>G1677/G1679*100</f>
        <v>17.18658034137728</v>
      </c>
      <c r="J1677" s="7"/>
    </row>
    <row r="1678" spans="1:10" ht="11" customHeight="1" x14ac:dyDescent="0.45">
      <c r="A1678" s="1">
        <v>1673</v>
      </c>
      <c r="E1678" s="1" t="s">
        <v>16</v>
      </c>
      <c r="F1678" s="2">
        <v>5578</v>
      </c>
      <c r="G1678" s="2">
        <v>5626</v>
      </c>
    </row>
    <row r="1679" spans="1:10" ht="11" customHeight="1" x14ac:dyDescent="0.45">
      <c r="A1679" s="1">
        <v>1674</v>
      </c>
      <c r="E1679" s="1" t="s">
        <v>5</v>
      </c>
      <c r="F1679" s="2">
        <v>6236</v>
      </c>
      <c r="G1679" s="2">
        <v>6796</v>
      </c>
    </row>
    <row r="1680" spans="1:10" ht="11" customHeight="1" x14ac:dyDescent="0.35">
      <c r="A1680" s="1">
        <v>1675</v>
      </c>
      <c r="B1680" s="1" t="s">
        <v>79</v>
      </c>
      <c r="C1680" s="1" t="s">
        <v>4</v>
      </c>
      <c r="D1680" s="1" t="s">
        <v>14</v>
      </c>
      <c r="E1680" s="1" t="s">
        <v>15</v>
      </c>
      <c r="F1680" s="2">
        <v>91</v>
      </c>
      <c r="G1680" s="2">
        <v>101</v>
      </c>
      <c r="H1680" s="7">
        <f>F1680/F1682*100</f>
        <v>29.836065573770494</v>
      </c>
      <c r="I1680" s="7">
        <f>G1680/G1682*100</f>
        <v>31.661442006269592</v>
      </c>
      <c r="J1680" s="7"/>
    </row>
    <row r="1681" spans="1:10" ht="11" customHeight="1" x14ac:dyDescent="0.45">
      <c r="A1681" s="1">
        <v>1676</v>
      </c>
      <c r="E1681" s="1" t="s">
        <v>16</v>
      </c>
      <c r="F1681" s="2">
        <v>210</v>
      </c>
      <c r="G1681" s="2">
        <v>214</v>
      </c>
    </row>
    <row r="1682" spans="1:10" ht="11" customHeight="1" x14ac:dyDescent="0.45">
      <c r="A1682" s="1">
        <v>1677</v>
      </c>
      <c r="E1682" s="1" t="s">
        <v>5</v>
      </c>
      <c r="F1682" s="2">
        <v>305</v>
      </c>
      <c r="G1682" s="2">
        <v>319</v>
      </c>
    </row>
    <row r="1683" spans="1:10" ht="11" customHeight="1" x14ac:dyDescent="0.35">
      <c r="A1683" s="1">
        <v>1678</v>
      </c>
      <c r="D1683" s="1" t="s">
        <v>17</v>
      </c>
      <c r="E1683" s="1" t="s">
        <v>15</v>
      </c>
      <c r="F1683" s="2">
        <v>76</v>
      </c>
      <c r="G1683" s="2">
        <v>71</v>
      </c>
      <c r="H1683" s="7">
        <f>F1683/F1685*100</f>
        <v>9.3251533742331283</v>
      </c>
      <c r="I1683" s="7">
        <f>G1683/G1685*100</f>
        <v>16.02708803611738</v>
      </c>
      <c r="J1683" s="7"/>
    </row>
    <row r="1684" spans="1:10" ht="11" customHeight="1" x14ac:dyDescent="0.45">
      <c r="A1684" s="1">
        <v>1679</v>
      </c>
      <c r="E1684" s="1" t="s">
        <v>16</v>
      </c>
      <c r="F1684" s="2">
        <v>736</v>
      </c>
      <c r="G1684" s="2">
        <v>371</v>
      </c>
    </row>
    <row r="1685" spans="1:10" ht="11" customHeight="1" x14ac:dyDescent="0.45">
      <c r="A1685" s="1">
        <v>1680</v>
      </c>
      <c r="E1685" s="1" t="s">
        <v>5</v>
      </c>
      <c r="F1685" s="2">
        <v>815</v>
      </c>
      <c r="G1685" s="2">
        <v>443</v>
      </c>
    </row>
    <row r="1686" spans="1:10" ht="11" customHeight="1" x14ac:dyDescent="0.35">
      <c r="A1686" s="1">
        <v>1681</v>
      </c>
      <c r="D1686" s="1" t="s">
        <v>5</v>
      </c>
      <c r="E1686" s="1" t="s">
        <v>15</v>
      </c>
      <c r="F1686" s="2">
        <v>169</v>
      </c>
      <c r="G1686" s="2">
        <v>179</v>
      </c>
      <c r="H1686" s="7">
        <f>F1686/F1688*100</f>
        <v>15.156950672645738</v>
      </c>
      <c r="I1686" s="7">
        <f>G1686/G1688*100</f>
        <v>23.42931937172775</v>
      </c>
      <c r="J1686" s="7"/>
    </row>
    <row r="1687" spans="1:10" ht="11" customHeight="1" x14ac:dyDescent="0.45">
      <c r="A1687" s="1">
        <v>1682</v>
      </c>
      <c r="E1687" s="1" t="s">
        <v>16</v>
      </c>
      <c r="F1687" s="2">
        <v>948</v>
      </c>
      <c r="G1687" s="2">
        <v>589</v>
      </c>
    </row>
    <row r="1688" spans="1:10" ht="11" customHeight="1" x14ac:dyDescent="0.45">
      <c r="A1688" s="1">
        <v>1683</v>
      </c>
      <c r="E1688" s="1" t="s">
        <v>5</v>
      </c>
      <c r="F1688" s="2">
        <v>1115</v>
      </c>
      <c r="G1688" s="2">
        <v>764</v>
      </c>
    </row>
    <row r="1689" spans="1:10" ht="11" customHeight="1" x14ac:dyDescent="0.35">
      <c r="A1689" s="1">
        <v>1684</v>
      </c>
      <c r="C1689" s="1" t="s">
        <v>6</v>
      </c>
      <c r="D1689" s="1" t="s">
        <v>14</v>
      </c>
      <c r="E1689" s="1" t="s">
        <v>15</v>
      </c>
      <c r="F1689" s="2">
        <v>75</v>
      </c>
      <c r="G1689" s="2">
        <v>133</v>
      </c>
      <c r="H1689" s="7">
        <f>F1689/F1691*100</f>
        <v>26.408450704225352</v>
      </c>
      <c r="I1689" s="7">
        <f>G1689/G1691*100</f>
        <v>24.813432835820894</v>
      </c>
      <c r="J1689" s="7"/>
    </row>
    <row r="1690" spans="1:10" ht="11" customHeight="1" x14ac:dyDescent="0.45">
      <c r="A1690" s="1">
        <v>1685</v>
      </c>
      <c r="E1690" s="1" t="s">
        <v>16</v>
      </c>
      <c r="F1690" s="2">
        <v>201</v>
      </c>
      <c r="G1690" s="2">
        <v>400</v>
      </c>
    </row>
    <row r="1691" spans="1:10" ht="11" customHeight="1" x14ac:dyDescent="0.45">
      <c r="A1691" s="1">
        <v>1686</v>
      </c>
      <c r="E1691" s="1" t="s">
        <v>5</v>
      </c>
      <c r="F1691" s="2">
        <v>284</v>
      </c>
      <c r="G1691" s="2">
        <v>536</v>
      </c>
    </row>
    <row r="1692" spans="1:10" ht="11" customHeight="1" x14ac:dyDescent="0.35">
      <c r="A1692" s="1">
        <v>1687</v>
      </c>
      <c r="D1692" s="1" t="s">
        <v>17</v>
      </c>
      <c r="E1692" s="1" t="s">
        <v>15</v>
      </c>
      <c r="F1692" s="2">
        <v>148</v>
      </c>
      <c r="G1692" s="2">
        <v>304</v>
      </c>
      <c r="H1692" s="7">
        <f>F1692/F1694*100</f>
        <v>7.4037018509254624</v>
      </c>
      <c r="I1692" s="7">
        <f>G1692/G1694*100</f>
        <v>12.925170068027212</v>
      </c>
      <c r="J1692" s="7"/>
    </row>
    <row r="1693" spans="1:10" ht="11" customHeight="1" x14ac:dyDescent="0.45">
      <c r="A1693" s="1">
        <v>1688</v>
      </c>
      <c r="E1693" s="1" t="s">
        <v>16</v>
      </c>
      <c r="F1693" s="2">
        <v>1850</v>
      </c>
      <c r="G1693" s="2">
        <v>2047</v>
      </c>
    </row>
    <row r="1694" spans="1:10" ht="11" customHeight="1" x14ac:dyDescent="0.45">
      <c r="A1694" s="1">
        <v>1689</v>
      </c>
      <c r="E1694" s="1" t="s">
        <v>5</v>
      </c>
      <c r="F1694" s="2">
        <v>1999</v>
      </c>
      <c r="G1694" s="2">
        <v>2352</v>
      </c>
    </row>
    <row r="1695" spans="1:10" ht="11" customHeight="1" x14ac:dyDescent="0.35">
      <c r="A1695" s="1">
        <v>1690</v>
      </c>
      <c r="D1695" s="1" t="s">
        <v>5</v>
      </c>
      <c r="E1695" s="1" t="s">
        <v>15</v>
      </c>
      <c r="F1695" s="2">
        <v>221</v>
      </c>
      <c r="G1695" s="2">
        <v>433</v>
      </c>
      <c r="H1695" s="7">
        <f>F1695/F1697*100</f>
        <v>9.7057531840140534</v>
      </c>
      <c r="I1695" s="7">
        <f>G1695/G1697*100</f>
        <v>14.99826809837201</v>
      </c>
      <c r="J1695" s="7"/>
    </row>
    <row r="1696" spans="1:10" ht="11" customHeight="1" x14ac:dyDescent="0.45">
      <c r="A1696" s="1">
        <v>1691</v>
      </c>
      <c r="E1696" s="1" t="s">
        <v>16</v>
      </c>
      <c r="F1696" s="2">
        <v>2056</v>
      </c>
      <c r="G1696" s="2">
        <v>2451</v>
      </c>
    </row>
    <row r="1697" spans="1:10" ht="11" customHeight="1" x14ac:dyDescent="0.45">
      <c r="A1697" s="1">
        <v>1692</v>
      </c>
      <c r="E1697" s="1" t="s">
        <v>5</v>
      </c>
      <c r="F1697" s="2">
        <v>2277</v>
      </c>
      <c r="G1697" s="2">
        <v>2887</v>
      </c>
    </row>
    <row r="1698" spans="1:10" ht="11" customHeight="1" x14ac:dyDescent="0.35">
      <c r="A1698" s="1">
        <v>1693</v>
      </c>
      <c r="C1698" s="1" t="s">
        <v>5</v>
      </c>
      <c r="D1698" s="1" t="s">
        <v>14</v>
      </c>
      <c r="E1698" s="1" t="s">
        <v>15</v>
      </c>
      <c r="F1698" s="2">
        <v>168</v>
      </c>
      <c r="G1698" s="2">
        <v>235</v>
      </c>
      <c r="H1698" s="7">
        <f>F1698/F1700*100</f>
        <v>28.717948717948715</v>
      </c>
      <c r="I1698" s="7">
        <f>G1698/G1700*100</f>
        <v>27.485380116959064</v>
      </c>
      <c r="J1698" s="7"/>
    </row>
    <row r="1699" spans="1:10" ht="11" customHeight="1" x14ac:dyDescent="0.45">
      <c r="A1699" s="1">
        <v>1694</v>
      </c>
      <c r="E1699" s="1" t="s">
        <v>16</v>
      </c>
      <c r="F1699" s="2">
        <v>418</v>
      </c>
      <c r="G1699" s="2">
        <v>623</v>
      </c>
    </row>
    <row r="1700" spans="1:10" ht="11" customHeight="1" x14ac:dyDescent="0.45">
      <c r="A1700" s="1">
        <v>1695</v>
      </c>
      <c r="E1700" s="1" t="s">
        <v>5</v>
      </c>
      <c r="F1700" s="2">
        <v>585</v>
      </c>
      <c r="G1700" s="2">
        <v>855</v>
      </c>
    </row>
    <row r="1701" spans="1:10" ht="11" customHeight="1" x14ac:dyDescent="0.35">
      <c r="A1701" s="1">
        <v>1696</v>
      </c>
      <c r="D1701" s="1" t="s">
        <v>17</v>
      </c>
      <c r="E1701" s="1" t="s">
        <v>15</v>
      </c>
      <c r="F1701" s="2">
        <v>225</v>
      </c>
      <c r="G1701" s="2">
        <v>376</v>
      </c>
      <c r="H1701" s="7">
        <f>F1701/F1703*100</f>
        <v>7.9957356076759067</v>
      </c>
      <c r="I1701" s="7">
        <f>G1701/G1703*100</f>
        <v>13.462226996061583</v>
      </c>
      <c r="J1701" s="7"/>
    </row>
    <row r="1702" spans="1:10" ht="11" customHeight="1" x14ac:dyDescent="0.45">
      <c r="A1702" s="1">
        <v>1697</v>
      </c>
      <c r="E1702" s="1" t="s">
        <v>16</v>
      </c>
      <c r="F1702" s="2">
        <v>2587</v>
      </c>
      <c r="G1702" s="2">
        <v>2419</v>
      </c>
    </row>
    <row r="1703" spans="1:10" ht="11" customHeight="1" x14ac:dyDescent="0.45">
      <c r="A1703" s="1">
        <v>1698</v>
      </c>
      <c r="E1703" s="1" t="s">
        <v>5</v>
      </c>
      <c r="F1703" s="2">
        <v>2814</v>
      </c>
      <c r="G1703" s="2">
        <v>2793</v>
      </c>
    </row>
    <row r="1704" spans="1:10" ht="11" customHeight="1" x14ac:dyDescent="0.35">
      <c r="A1704" s="1">
        <v>1699</v>
      </c>
      <c r="D1704" s="1" t="s">
        <v>5</v>
      </c>
      <c r="E1704" s="1" t="s">
        <v>15</v>
      </c>
      <c r="F1704" s="2">
        <v>397</v>
      </c>
      <c r="G1704" s="2">
        <v>614</v>
      </c>
      <c r="H1704" s="7">
        <f>F1704/F1706*100</f>
        <v>11.693667157584683</v>
      </c>
      <c r="I1704" s="7">
        <f>G1704/G1706*100</f>
        <v>16.821917808219176</v>
      </c>
      <c r="J1704" s="7"/>
    </row>
    <row r="1705" spans="1:10" ht="11" customHeight="1" x14ac:dyDescent="0.45">
      <c r="A1705" s="1">
        <v>1700</v>
      </c>
      <c r="E1705" s="1" t="s">
        <v>16</v>
      </c>
      <c r="F1705" s="2">
        <v>3005</v>
      </c>
      <c r="G1705" s="2">
        <v>3041</v>
      </c>
    </row>
    <row r="1706" spans="1:10" ht="11" customHeight="1" x14ac:dyDescent="0.45">
      <c r="A1706" s="1">
        <v>1701</v>
      </c>
      <c r="E1706" s="1" t="s">
        <v>5</v>
      </c>
      <c r="F1706" s="2">
        <v>3395</v>
      </c>
      <c r="G1706" s="2">
        <v>3650</v>
      </c>
    </row>
    <row r="1707" spans="1:10" ht="11" customHeight="1" x14ac:dyDescent="0.35">
      <c r="A1707" s="1">
        <v>1702</v>
      </c>
      <c r="B1707" s="1" t="s">
        <v>80</v>
      </c>
      <c r="C1707" s="1" t="s">
        <v>4</v>
      </c>
      <c r="D1707" s="1" t="s">
        <v>14</v>
      </c>
      <c r="E1707" s="1" t="s">
        <v>15</v>
      </c>
      <c r="F1707" s="2">
        <v>144</v>
      </c>
      <c r="G1707" s="2">
        <v>119</v>
      </c>
      <c r="H1707" s="7">
        <f>F1707/F1709*100</f>
        <v>32.505643340857787</v>
      </c>
      <c r="I1707" s="7">
        <f>G1707/G1709*100</f>
        <v>26.862302483069978</v>
      </c>
      <c r="J1707" s="7"/>
    </row>
    <row r="1708" spans="1:10" ht="11" customHeight="1" x14ac:dyDescent="0.45">
      <c r="A1708" s="1">
        <v>1703</v>
      </c>
      <c r="E1708" s="1" t="s">
        <v>16</v>
      </c>
      <c r="F1708" s="2">
        <v>301</v>
      </c>
      <c r="G1708" s="2">
        <v>322</v>
      </c>
    </row>
    <row r="1709" spans="1:10" ht="11" customHeight="1" x14ac:dyDescent="0.45">
      <c r="A1709" s="1">
        <v>1704</v>
      </c>
      <c r="E1709" s="1" t="s">
        <v>5</v>
      </c>
      <c r="F1709" s="2">
        <v>443</v>
      </c>
      <c r="G1709" s="2">
        <v>443</v>
      </c>
    </row>
    <row r="1710" spans="1:10" ht="11" customHeight="1" x14ac:dyDescent="0.35">
      <c r="A1710" s="1">
        <v>1705</v>
      </c>
      <c r="D1710" s="1" t="s">
        <v>17</v>
      </c>
      <c r="E1710" s="1" t="s">
        <v>15</v>
      </c>
      <c r="F1710" s="2">
        <v>83</v>
      </c>
      <c r="G1710" s="2">
        <v>99</v>
      </c>
      <c r="H1710" s="7">
        <f>F1710/F1712*100</f>
        <v>8.9729729729729737</v>
      </c>
      <c r="I1710" s="7">
        <f>G1710/G1712*100</f>
        <v>15.840000000000002</v>
      </c>
      <c r="J1710" s="7"/>
    </row>
    <row r="1711" spans="1:10" ht="11" customHeight="1" x14ac:dyDescent="0.45">
      <c r="A1711" s="1">
        <v>1706</v>
      </c>
      <c r="E1711" s="1" t="s">
        <v>16</v>
      </c>
      <c r="F1711" s="2">
        <v>840</v>
      </c>
      <c r="G1711" s="2">
        <v>522</v>
      </c>
    </row>
    <row r="1712" spans="1:10" ht="11" customHeight="1" x14ac:dyDescent="0.45">
      <c r="A1712" s="1">
        <v>1707</v>
      </c>
      <c r="E1712" s="1" t="s">
        <v>5</v>
      </c>
      <c r="F1712" s="2">
        <v>925</v>
      </c>
      <c r="G1712" s="2">
        <v>625</v>
      </c>
    </row>
    <row r="1713" spans="1:10" ht="11" customHeight="1" x14ac:dyDescent="0.35">
      <c r="A1713" s="1">
        <v>1708</v>
      </c>
      <c r="D1713" s="1" t="s">
        <v>5</v>
      </c>
      <c r="E1713" s="1" t="s">
        <v>15</v>
      </c>
      <c r="F1713" s="2">
        <v>231</v>
      </c>
      <c r="G1713" s="2">
        <v>220</v>
      </c>
      <c r="H1713" s="7">
        <f>F1713/F1715*100</f>
        <v>16.923076923076923</v>
      </c>
      <c r="I1713" s="7">
        <f>G1713/G1715*100</f>
        <v>20.637898686679172</v>
      </c>
      <c r="J1713" s="7"/>
    </row>
    <row r="1714" spans="1:10" ht="11" customHeight="1" x14ac:dyDescent="0.45">
      <c r="A1714" s="1">
        <v>1709</v>
      </c>
      <c r="E1714" s="1" t="s">
        <v>16</v>
      </c>
      <c r="F1714" s="2">
        <v>1136</v>
      </c>
      <c r="G1714" s="2">
        <v>849</v>
      </c>
    </row>
    <row r="1715" spans="1:10" ht="11" customHeight="1" x14ac:dyDescent="0.45">
      <c r="A1715" s="1">
        <v>1710</v>
      </c>
      <c r="E1715" s="1" t="s">
        <v>5</v>
      </c>
      <c r="F1715" s="2">
        <v>1365</v>
      </c>
      <c r="G1715" s="2">
        <v>1066</v>
      </c>
    </row>
    <row r="1716" spans="1:10" ht="11" customHeight="1" x14ac:dyDescent="0.35">
      <c r="A1716" s="1">
        <v>1711</v>
      </c>
      <c r="C1716" s="1" t="s">
        <v>6</v>
      </c>
      <c r="D1716" s="1" t="s">
        <v>14</v>
      </c>
      <c r="E1716" s="1" t="s">
        <v>15</v>
      </c>
      <c r="F1716" s="2">
        <v>506</v>
      </c>
      <c r="G1716" s="2">
        <v>741</v>
      </c>
      <c r="H1716" s="7">
        <f>F1716/F1718*100</f>
        <v>17.210884353741495</v>
      </c>
      <c r="I1716" s="7">
        <f>G1716/G1718*100</f>
        <v>14.410735122520421</v>
      </c>
      <c r="J1716" s="7"/>
    </row>
    <row r="1717" spans="1:10" ht="11" customHeight="1" x14ac:dyDescent="0.45">
      <c r="A1717" s="1">
        <v>1712</v>
      </c>
      <c r="E1717" s="1" t="s">
        <v>16</v>
      </c>
      <c r="F1717" s="2">
        <v>2437</v>
      </c>
      <c r="G1717" s="2">
        <v>4399</v>
      </c>
    </row>
    <row r="1718" spans="1:10" ht="11" customHeight="1" x14ac:dyDescent="0.45">
      <c r="A1718" s="1">
        <v>1713</v>
      </c>
      <c r="E1718" s="1" t="s">
        <v>5</v>
      </c>
      <c r="F1718" s="2">
        <v>2940</v>
      </c>
      <c r="G1718" s="2">
        <v>5142</v>
      </c>
    </row>
    <row r="1719" spans="1:10" ht="11" customHeight="1" x14ac:dyDescent="0.35">
      <c r="A1719" s="1">
        <v>1714</v>
      </c>
      <c r="D1719" s="1" t="s">
        <v>17</v>
      </c>
      <c r="E1719" s="1" t="s">
        <v>15</v>
      </c>
      <c r="F1719" s="2">
        <v>1644</v>
      </c>
      <c r="G1719" s="2">
        <v>2691</v>
      </c>
      <c r="H1719" s="7">
        <f>F1719/F1721*100</f>
        <v>6.9883103081827835</v>
      </c>
      <c r="I1719" s="7">
        <f>G1719/G1721*100</f>
        <v>11.492632927610506</v>
      </c>
      <c r="J1719" s="7"/>
    </row>
    <row r="1720" spans="1:10" ht="11" customHeight="1" x14ac:dyDescent="0.45">
      <c r="A1720" s="1">
        <v>1715</v>
      </c>
      <c r="E1720" s="1" t="s">
        <v>16</v>
      </c>
      <c r="F1720" s="2">
        <v>21883</v>
      </c>
      <c r="G1720" s="2">
        <v>20725</v>
      </c>
    </row>
    <row r="1721" spans="1:10" ht="11" customHeight="1" x14ac:dyDescent="0.45">
      <c r="A1721" s="1">
        <v>1716</v>
      </c>
      <c r="E1721" s="1" t="s">
        <v>5</v>
      </c>
      <c r="F1721" s="2">
        <v>23525</v>
      </c>
      <c r="G1721" s="2">
        <v>23415</v>
      </c>
    </row>
    <row r="1722" spans="1:10" ht="11" customHeight="1" x14ac:dyDescent="0.35">
      <c r="A1722" s="1">
        <v>1717</v>
      </c>
      <c r="D1722" s="1" t="s">
        <v>5</v>
      </c>
      <c r="E1722" s="1" t="s">
        <v>15</v>
      </c>
      <c r="F1722" s="2">
        <v>2149</v>
      </c>
      <c r="G1722" s="2">
        <v>3431</v>
      </c>
      <c r="H1722" s="7">
        <f>F1722/F1724*100</f>
        <v>8.1207723991988825</v>
      </c>
      <c r="I1722" s="7">
        <f>G1722/G1724*100</f>
        <v>12.016250481560608</v>
      </c>
      <c r="J1722" s="7"/>
    </row>
    <row r="1723" spans="1:10" ht="11" customHeight="1" x14ac:dyDescent="0.45">
      <c r="A1723" s="1">
        <v>1718</v>
      </c>
      <c r="E1723" s="1" t="s">
        <v>16</v>
      </c>
      <c r="F1723" s="2">
        <v>24315</v>
      </c>
      <c r="G1723" s="2">
        <v>25127</v>
      </c>
    </row>
    <row r="1724" spans="1:10" ht="11" customHeight="1" x14ac:dyDescent="0.45">
      <c r="A1724" s="1">
        <v>1719</v>
      </c>
      <c r="E1724" s="1" t="s">
        <v>5</v>
      </c>
      <c r="F1724" s="2">
        <v>26463</v>
      </c>
      <c r="G1724" s="2">
        <v>28553</v>
      </c>
    </row>
    <row r="1725" spans="1:10" ht="11" customHeight="1" x14ac:dyDescent="0.35">
      <c r="A1725" s="1">
        <v>1720</v>
      </c>
      <c r="C1725" s="1" t="s">
        <v>5</v>
      </c>
      <c r="D1725" s="1" t="s">
        <v>14</v>
      </c>
      <c r="E1725" s="1" t="s">
        <v>15</v>
      </c>
      <c r="F1725" s="2">
        <v>654</v>
      </c>
      <c r="G1725" s="2">
        <v>858</v>
      </c>
      <c r="H1725" s="7">
        <f>F1725/F1727*100</f>
        <v>19.33195388708247</v>
      </c>
      <c r="I1725" s="7">
        <f>G1725/G1727*100</f>
        <v>15.373588962551516</v>
      </c>
      <c r="J1725" s="7"/>
    </row>
    <row r="1726" spans="1:10" ht="11" customHeight="1" x14ac:dyDescent="0.45">
      <c r="A1726" s="1">
        <v>1721</v>
      </c>
      <c r="E1726" s="1" t="s">
        <v>16</v>
      </c>
      <c r="F1726" s="2">
        <v>2734</v>
      </c>
      <c r="G1726" s="2">
        <v>4723</v>
      </c>
    </row>
    <row r="1727" spans="1:10" ht="11" customHeight="1" x14ac:dyDescent="0.45">
      <c r="A1727" s="1">
        <v>1722</v>
      </c>
      <c r="E1727" s="1" t="s">
        <v>5</v>
      </c>
      <c r="F1727" s="2">
        <v>3383</v>
      </c>
      <c r="G1727" s="2">
        <v>5581</v>
      </c>
    </row>
    <row r="1728" spans="1:10" ht="11" customHeight="1" x14ac:dyDescent="0.35">
      <c r="A1728" s="1">
        <v>1723</v>
      </c>
      <c r="D1728" s="1" t="s">
        <v>17</v>
      </c>
      <c r="E1728" s="1" t="s">
        <v>15</v>
      </c>
      <c r="F1728" s="2">
        <v>1731</v>
      </c>
      <c r="G1728" s="2">
        <v>2793</v>
      </c>
      <c r="H1728" s="7">
        <f>F1728/F1730*100</f>
        <v>7.0806233893729296</v>
      </c>
      <c r="I1728" s="7">
        <f>G1728/G1730*100</f>
        <v>11.618136439267888</v>
      </c>
      <c r="J1728" s="7"/>
    </row>
    <row r="1729" spans="1:10" ht="11" customHeight="1" x14ac:dyDescent="0.45">
      <c r="A1729" s="1">
        <v>1724</v>
      </c>
      <c r="E1729" s="1" t="s">
        <v>16</v>
      </c>
      <c r="F1729" s="2">
        <v>22718</v>
      </c>
      <c r="G1729" s="2">
        <v>21249</v>
      </c>
    </row>
    <row r="1730" spans="1:10" ht="11" customHeight="1" x14ac:dyDescent="0.45">
      <c r="A1730" s="1">
        <v>1725</v>
      </c>
      <c r="E1730" s="1" t="s">
        <v>5</v>
      </c>
      <c r="F1730" s="2">
        <v>24447</v>
      </c>
      <c r="G1730" s="2">
        <v>24040</v>
      </c>
    </row>
    <row r="1731" spans="1:10" ht="11" customHeight="1" x14ac:dyDescent="0.35">
      <c r="A1731" s="1">
        <v>1726</v>
      </c>
      <c r="D1731" s="1" t="s">
        <v>5</v>
      </c>
      <c r="E1731" s="1" t="s">
        <v>15</v>
      </c>
      <c r="F1731" s="2">
        <v>2381</v>
      </c>
      <c r="G1731" s="2">
        <v>3653</v>
      </c>
      <c r="H1731" s="7">
        <f>F1731/F1733*100</f>
        <v>8.5549008335728658</v>
      </c>
      <c r="I1731" s="7">
        <f>G1731/G1733*100</f>
        <v>12.332466830964519</v>
      </c>
      <c r="J1731" s="7"/>
    </row>
    <row r="1732" spans="1:10" ht="11" customHeight="1" x14ac:dyDescent="0.45">
      <c r="A1732" s="1">
        <v>1727</v>
      </c>
      <c r="E1732" s="1" t="s">
        <v>16</v>
      </c>
      <c r="F1732" s="2">
        <v>25450</v>
      </c>
      <c r="G1732" s="2">
        <v>25973</v>
      </c>
    </row>
    <row r="1733" spans="1:10" ht="11" customHeight="1" x14ac:dyDescent="0.45">
      <c r="A1733" s="1">
        <v>1728</v>
      </c>
      <c r="E1733" s="1" t="s">
        <v>5</v>
      </c>
      <c r="F1733" s="2">
        <v>27832</v>
      </c>
      <c r="G1733" s="2">
        <v>29621</v>
      </c>
    </row>
    <row r="1734" spans="1:10" ht="11" customHeight="1" x14ac:dyDescent="0.35">
      <c r="A1734" s="1">
        <v>1729</v>
      </c>
      <c r="B1734" s="1" t="s">
        <v>81</v>
      </c>
      <c r="C1734" s="1" t="s">
        <v>4</v>
      </c>
      <c r="D1734" s="1" t="s">
        <v>14</v>
      </c>
      <c r="E1734" s="1" t="s">
        <v>15</v>
      </c>
      <c r="F1734" s="2">
        <v>62</v>
      </c>
      <c r="G1734" s="2">
        <v>68</v>
      </c>
      <c r="H1734" s="7">
        <f>F1734/F1736*100</f>
        <v>27.192982456140353</v>
      </c>
      <c r="I1734" s="7">
        <f>G1734/G1736*100</f>
        <v>29.955947136563875</v>
      </c>
      <c r="J1734" s="7"/>
    </row>
    <row r="1735" spans="1:10" ht="11" customHeight="1" x14ac:dyDescent="0.45">
      <c r="A1735" s="1">
        <v>1730</v>
      </c>
      <c r="E1735" s="1" t="s">
        <v>16</v>
      </c>
      <c r="F1735" s="2">
        <v>166</v>
      </c>
      <c r="G1735" s="2">
        <v>155</v>
      </c>
    </row>
    <row r="1736" spans="1:10" ht="11" customHeight="1" x14ac:dyDescent="0.45">
      <c r="A1736" s="1">
        <v>1731</v>
      </c>
      <c r="E1736" s="1" t="s">
        <v>5</v>
      </c>
      <c r="F1736" s="2">
        <v>228</v>
      </c>
      <c r="G1736" s="2">
        <v>227</v>
      </c>
    </row>
    <row r="1737" spans="1:10" ht="11" customHeight="1" x14ac:dyDescent="0.35">
      <c r="A1737" s="1">
        <v>1732</v>
      </c>
      <c r="D1737" s="1" t="s">
        <v>17</v>
      </c>
      <c r="E1737" s="1" t="s">
        <v>15</v>
      </c>
      <c r="F1737" s="2">
        <v>50</v>
      </c>
      <c r="G1737" s="2">
        <v>65</v>
      </c>
      <c r="H1737" s="7">
        <f>F1737/F1739*100</f>
        <v>8.9928057553956826</v>
      </c>
      <c r="I1737" s="7">
        <f>G1737/G1739*100</f>
        <v>19.061583577712611</v>
      </c>
      <c r="J1737" s="7"/>
    </row>
    <row r="1738" spans="1:10" ht="11" customHeight="1" x14ac:dyDescent="0.45">
      <c r="A1738" s="1">
        <v>1733</v>
      </c>
      <c r="E1738" s="1" t="s">
        <v>16</v>
      </c>
      <c r="F1738" s="2">
        <v>498</v>
      </c>
      <c r="G1738" s="2">
        <v>279</v>
      </c>
    </row>
    <row r="1739" spans="1:10" ht="11" customHeight="1" x14ac:dyDescent="0.45">
      <c r="A1739" s="1">
        <v>1734</v>
      </c>
      <c r="E1739" s="1" t="s">
        <v>5</v>
      </c>
      <c r="F1739" s="2">
        <v>556</v>
      </c>
      <c r="G1739" s="2">
        <v>341</v>
      </c>
    </row>
    <row r="1740" spans="1:10" ht="11" customHeight="1" x14ac:dyDescent="0.35">
      <c r="A1740" s="1">
        <v>1735</v>
      </c>
      <c r="D1740" s="1" t="s">
        <v>5</v>
      </c>
      <c r="E1740" s="1" t="s">
        <v>15</v>
      </c>
      <c r="F1740" s="2">
        <v>117</v>
      </c>
      <c r="G1740" s="2">
        <v>133</v>
      </c>
      <c r="H1740" s="7">
        <f>F1740/F1742*100</f>
        <v>14.980793854033292</v>
      </c>
      <c r="I1740" s="7">
        <f>G1740/G1742*100</f>
        <v>23.707664884135475</v>
      </c>
      <c r="J1740" s="7"/>
    </row>
    <row r="1741" spans="1:10" ht="11" customHeight="1" x14ac:dyDescent="0.45">
      <c r="A1741" s="1">
        <v>1736</v>
      </c>
      <c r="E1741" s="1" t="s">
        <v>16</v>
      </c>
      <c r="F1741" s="2">
        <v>663</v>
      </c>
      <c r="G1741" s="2">
        <v>435</v>
      </c>
    </row>
    <row r="1742" spans="1:10" ht="11" customHeight="1" x14ac:dyDescent="0.45">
      <c r="A1742" s="1">
        <v>1737</v>
      </c>
      <c r="E1742" s="1" t="s">
        <v>5</v>
      </c>
      <c r="F1742" s="2">
        <v>781</v>
      </c>
      <c r="G1742" s="2">
        <v>561</v>
      </c>
    </row>
    <row r="1743" spans="1:10" ht="11" customHeight="1" x14ac:dyDescent="0.35">
      <c r="A1743" s="1">
        <v>1738</v>
      </c>
      <c r="C1743" s="1" t="s">
        <v>6</v>
      </c>
      <c r="D1743" s="1" t="s">
        <v>14</v>
      </c>
      <c r="E1743" s="1" t="s">
        <v>15</v>
      </c>
      <c r="F1743" s="2">
        <v>55</v>
      </c>
      <c r="G1743" s="2">
        <v>90</v>
      </c>
      <c r="H1743" s="7">
        <f>F1743/F1745*100</f>
        <v>25.943396226415093</v>
      </c>
      <c r="I1743" s="7">
        <f>G1743/G1745*100</f>
        <v>21.897810218978105</v>
      </c>
      <c r="J1743" s="7"/>
    </row>
    <row r="1744" spans="1:10" ht="11" customHeight="1" x14ac:dyDescent="0.45">
      <c r="A1744" s="1">
        <v>1739</v>
      </c>
      <c r="E1744" s="1" t="s">
        <v>16</v>
      </c>
      <c r="F1744" s="2">
        <v>160</v>
      </c>
      <c r="G1744" s="2">
        <v>330</v>
      </c>
    </row>
    <row r="1745" spans="1:10" ht="11" customHeight="1" x14ac:dyDescent="0.45">
      <c r="A1745" s="1">
        <v>1740</v>
      </c>
      <c r="E1745" s="1" t="s">
        <v>5</v>
      </c>
      <c r="F1745" s="2">
        <v>212</v>
      </c>
      <c r="G1745" s="2">
        <v>411</v>
      </c>
    </row>
    <row r="1746" spans="1:10" ht="11" customHeight="1" x14ac:dyDescent="0.35">
      <c r="A1746" s="1">
        <v>1741</v>
      </c>
      <c r="D1746" s="1" t="s">
        <v>17</v>
      </c>
      <c r="E1746" s="1" t="s">
        <v>15</v>
      </c>
      <c r="F1746" s="2">
        <v>86</v>
      </c>
      <c r="G1746" s="2">
        <v>182</v>
      </c>
      <c r="H1746" s="7">
        <f>F1746/F1748*100</f>
        <v>7.3253833049403747</v>
      </c>
      <c r="I1746" s="7">
        <f>G1746/G1748*100</f>
        <v>12.322274881516588</v>
      </c>
      <c r="J1746" s="7"/>
    </row>
    <row r="1747" spans="1:10" ht="11" customHeight="1" x14ac:dyDescent="0.45">
      <c r="A1747" s="1">
        <v>1742</v>
      </c>
      <c r="E1747" s="1" t="s">
        <v>16</v>
      </c>
      <c r="F1747" s="2">
        <v>1089</v>
      </c>
      <c r="G1747" s="2">
        <v>1293</v>
      </c>
    </row>
    <row r="1748" spans="1:10" ht="11" customHeight="1" x14ac:dyDescent="0.45">
      <c r="A1748" s="1">
        <v>1743</v>
      </c>
      <c r="E1748" s="1" t="s">
        <v>5</v>
      </c>
      <c r="F1748" s="2">
        <v>1174</v>
      </c>
      <c r="G1748" s="2">
        <v>1477</v>
      </c>
    </row>
    <row r="1749" spans="1:10" ht="11" customHeight="1" x14ac:dyDescent="0.35">
      <c r="A1749" s="1">
        <v>1744</v>
      </c>
      <c r="D1749" s="1" t="s">
        <v>5</v>
      </c>
      <c r="E1749" s="1" t="s">
        <v>15</v>
      </c>
      <c r="F1749" s="2">
        <v>139</v>
      </c>
      <c r="G1749" s="2">
        <v>268</v>
      </c>
      <c r="H1749" s="7">
        <f>F1749/F1751*100</f>
        <v>10</v>
      </c>
      <c r="I1749" s="7">
        <f>G1749/G1751*100</f>
        <v>14.127569847127042</v>
      </c>
      <c r="J1749" s="7"/>
    </row>
    <row r="1750" spans="1:10" ht="11" customHeight="1" x14ac:dyDescent="0.45">
      <c r="A1750" s="1">
        <v>1745</v>
      </c>
      <c r="E1750" s="1" t="s">
        <v>16</v>
      </c>
      <c r="F1750" s="2">
        <v>1247</v>
      </c>
      <c r="G1750" s="2">
        <v>1623</v>
      </c>
    </row>
    <row r="1751" spans="1:10" ht="11" customHeight="1" x14ac:dyDescent="0.45">
      <c r="A1751" s="1">
        <v>1746</v>
      </c>
      <c r="E1751" s="1" t="s">
        <v>5</v>
      </c>
      <c r="F1751" s="2">
        <v>1390</v>
      </c>
      <c r="G1751" s="2">
        <v>1897</v>
      </c>
    </row>
    <row r="1752" spans="1:10" ht="11" customHeight="1" x14ac:dyDescent="0.35">
      <c r="A1752" s="1">
        <v>1747</v>
      </c>
      <c r="C1752" s="1" t="s">
        <v>5</v>
      </c>
      <c r="D1752" s="1" t="s">
        <v>14</v>
      </c>
      <c r="E1752" s="1" t="s">
        <v>15</v>
      </c>
      <c r="F1752" s="2">
        <v>118</v>
      </c>
      <c r="G1752" s="2">
        <v>150</v>
      </c>
      <c r="H1752" s="7">
        <f>F1752/F1754*100</f>
        <v>26.696832579185521</v>
      </c>
      <c r="I1752" s="7">
        <f>G1752/G1754*100</f>
        <v>23.400936037441497</v>
      </c>
      <c r="J1752" s="7"/>
    </row>
    <row r="1753" spans="1:10" ht="11" customHeight="1" x14ac:dyDescent="0.45">
      <c r="A1753" s="1">
        <v>1748</v>
      </c>
      <c r="E1753" s="1" t="s">
        <v>16</v>
      </c>
      <c r="F1753" s="2">
        <v>318</v>
      </c>
      <c r="G1753" s="2">
        <v>490</v>
      </c>
    </row>
    <row r="1754" spans="1:10" ht="11" customHeight="1" x14ac:dyDescent="0.45">
      <c r="A1754" s="1">
        <v>1749</v>
      </c>
      <c r="E1754" s="1" t="s">
        <v>5</v>
      </c>
      <c r="F1754" s="2">
        <v>442</v>
      </c>
      <c r="G1754" s="2">
        <v>641</v>
      </c>
    </row>
    <row r="1755" spans="1:10" ht="11" customHeight="1" x14ac:dyDescent="0.35">
      <c r="A1755" s="1">
        <v>1750</v>
      </c>
      <c r="D1755" s="1" t="s">
        <v>17</v>
      </c>
      <c r="E1755" s="1" t="s">
        <v>15</v>
      </c>
      <c r="F1755" s="2">
        <v>135</v>
      </c>
      <c r="G1755" s="2">
        <v>244</v>
      </c>
      <c r="H1755" s="7">
        <f>F1755/F1757*100</f>
        <v>7.8125</v>
      </c>
      <c r="I1755" s="7">
        <f>G1755/G1757*100</f>
        <v>13.46578366445916</v>
      </c>
      <c r="J1755" s="7"/>
    </row>
    <row r="1756" spans="1:10" ht="11" customHeight="1" x14ac:dyDescent="0.45">
      <c r="A1756" s="1">
        <v>1751</v>
      </c>
      <c r="E1756" s="1" t="s">
        <v>16</v>
      </c>
      <c r="F1756" s="2">
        <v>1593</v>
      </c>
      <c r="G1756" s="2">
        <v>1568</v>
      </c>
    </row>
    <row r="1757" spans="1:10" ht="11" customHeight="1" x14ac:dyDescent="0.45">
      <c r="A1757" s="1">
        <v>1752</v>
      </c>
      <c r="E1757" s="1" t="s">
        <v>5</v>
      </c>
      <c r="F1757" s="2">
        <v>1728</v>
      </c>
      <c r="G1757" s="2">
        <v>1812</v>
      </c>
    </row>
    <row r="1758" spans="1:10" ht="11" customHeight="1" x14ac:dyDescent="0.35">
      <c r="A1758" s="1">
        <v>1753</v>
      </c>
      <c r="D1758" s="1" t="s">
        <v>5</v>
      </c>
      <c r="E1758" s="1" t="s">
        <v>15</v>
      </c>
      <c r="F1758" s="2">
        <v>259</v>
      </c>
      <c r="G1758" s="2">
        <v>398</v>
      </c>
      <c r="H1758" s="7">
        <f>F1758/F1760*100</f>
        <v>11.94098662978331</v>
      </c>
      <c r="I1758" s="7">
        <f>G1758/G1760*100</f>
        <v>16.185441236274908</v>
      </c>
      <c r="J1758" s="7"/>
    </row>
    <row r="1759" spans="1:10" ht="11" customHeight="1" x14ac:dyDescent="0.45">
      <c r="A1759" s="1">
        <v>1754</v>
      </c>
      <c r="E1759" s="1" t="s">
        <v>16</v>
      </c>
      <c r="F1759" s="2">
        <v>1911</v>
      </c>
      <c r="G1759" s="2">
        <v>2059</v>
      </c>
    </row>
    <row r="1760" spans="1:10" ht="11" customHeight="1" x14ac:dyDescent="0.45">
      <c r="A1760" s="1">
        <v>1755</v>
      </c>
      <c r="E1760" s="1" t="s">
        <v>5</v>
      </c>
      <c r="F1760" s="2">
        <v>2169</v>
      </c>
      <c r="G1760" s="2">
        <v>2459</v>
      </c>
    </row>
    <row r="1761" spans="1:10" ht="11" customHeight="1" x14ac:dyDescent="0.35">
      <c r="A1761" s="1">
        <v>1756</v>
      </c>
      <c r="B1761" s="1" t="s">
        <v>82</v>
      </c>
      <c r="C1761" s="1" t="s">
        <v>4</v>
      </c>
      <c r="D1761" s="1" t="s">
        <v>14</v>
      </c>
      <c r="E1761" s="1" t="s">
        <v>15</v>
      </c>
      <c r="F1761" s="2">
        <v>69</v>
      </c>
      <c r="G1761" s="2">
        <v>56</v>
      </c>
      <c r="H1761" s="7">
        <f>F1761/F1763*100</f>
        <v>26.640926640926644</v>
      </c>
      <c r="I1761" s="7">
        <f>G1761/G1763*100</f>
        <v>19.858156028368796</v>
      </c>
      <c r="J1761" s="7"/>
    </row>
    <row r="1762" spans="1:10" ht="11" customHeight="1" x14ac:dyDescent="0.45">
      <c r="A1762" s="1">
        <v>1757</v>
      </c>
      <c r="E1762" s="1" t="s">
        <v>16</v>
      </c>
      <c r="F1762" s="2">
        <v>193</v>
      </c>
      <c r="G1762" s="2">
        <v>225</v>
      </c>
    </row>
    <row r="1763" spans="1:10" ht="11" customHeight="1" x14ac:dyDescent="0.45">
      <c r="A1763" s="1">
        <v>1758</v>
      </c>
      <c r="E1763" s="1" t="s">
        <v>5</v>
      </c>
      <c r="F1763" s="2">
        <v>259</v>
      </c>
      <c r="G1763" s="2">
        <v>282</v>
      </c>
    </row>
    <row r="1764" spans="1:10" ht="11" customHeight="1" x14ac:dyDescent="0.35">
      <c r="A1764" s="1">
        <v>1759</v>
      </c>
      <c r="D1764" s="1" t="s">
        <v>17</v>
      </c>
      <c r="E1764" s="1" t="s">
        <v>15</v>
      </c>
      <c r="F1764" s="2">
        <v>89</v>
      </c>
      <c r="G1764" s="2">
        <v>58</v>
      </c>
      <c r="H1764" s="7">
        <f>F1764/F1766*100</f>
        <v>8.777120315581854</v>
      </c>
      <c r="I1764" s="7">
        <f>G1764/G1766*100</f>
        <v>11.196911196911197</v>
      </c>
      <c r="J1764" s="7"/>
    </row>
    <row r="1765" spans="1:10" ht="11" customHeight="1" x14ac:dyDescent="0.45">
      <c r="A1765" s="1">
        <v>1760</v>
      </c>
      <c r="E1765" s="1" t="s">
        <v>16</v>
      </c>
      <c r="F1765" s="2">
        <v>921</v>
      </c>
      <c r="G1765" s="2">
        <v>457</v>
      </c>
    </row>
    <row r="1766" spans="1:10" ht="11" customHeight="1" x14ac:dyDescent="0.45">
      <c r="A1766" s="1">
        <v>1761</v>
      </c>
      <c r="E1766" s="1" t="s">
        <v>5</v>
      </c>
      <c r="F1766" s="2">
        <v>1014</v>
      </c>
      <c r="G1766" s="2">
        <v>518</v>
      </c>
    </row>
    <row r="1767" spans="1:10" ht="11" customHeight="1" x14ac:dyDescent="0.35">
      <c r="A1767" s="1">
        <v>1762</v>
      </c>
      <c r="D1767" s="1" t="s">
        <v>5</v>
      </c>
      <c r="E1767" s="1" t="s">
        <v>15</v>
      </c>
      <c r="F1767" s="2">
        <v>161</v>
      </c>
      <c r="G1767" s="2">
        <v>111</v>
      </c>
      <c r="H1767" s="7">
        <f>F1767/F1769*100</f>
        <v>12.617554858934168</v>
      </c>
      <c r="I1767" s="7">
        <f>G1767/G1769*100</f>
        <v>13.97984886649874</v>
      </c>
      <c r="J1767" s="7"/>
    </row>
    <row r="1768" spans="1:10" ht="11" customHeight="1" x14ac:dyDescent="0.45">
      <c r="A1768" s="1">
        <v>1763</v>
      </c>
      <c r="E1768" s="1" t="s">
        <v>16</v>
      </c>
      <c r="F1768" s="2">
        <v>1117</v>
      </c>
      <c r="G1768" s="2">
        <v>685</v>
      </c>
    </row>
    <row r="1769" spans="1:10" ht="11" customHeight="1" x14ac:dyDescent="0.45">
      <c r="A1769" s="1">
        <v>1764</v>
      </c>
      <c r="E1769" s="1" t="s">
        <v>5</v>
      </c>
      <c r="F1769" s="2">
        <v>1276</v>
      </c>
      <c r="G1769" s="2">
        <v>794</v>
      </c>
    </row>
    <row r="1770" spans="1:10" ht="11" customHeight="1" x14ac:dyDescent="0.35">
      <c r="A1770" s="1">
        <v>1765</v>
      </c>
      <c r="C1770" s="1" t="s">
        <v>6</v>
      </c>
      <c r="D1770" s="1" t="s">
        <v>14</v>
      </c>
      <c r="E1770" s="1" t="s">
        <v>15</v>
      </c>
      <c r="F1770" s="2">
        <v>157</v>
      </c>
      <c r="G1770" s="2">
        <v>232</v>
      </c>
      <c r="H1770" s="7">
        <f>F1770/F1772*100</f>
        <v>19.146341463414636</v>
      </c>
      <c r="I1770" s="7">
        <f>G1770/G1772*100</f>
        <v>15.273206056616196</v>
      </c>
      <c r="J1770" s="7"/>
    </row>
    <row r="1771" spans="1:10" ht="11" customHeight="1" x14ac:dyDescent="0.45">
      <c r="A1771" s="1">
        <v>1766</v>
      </c>
      <c r="E1771" s="1" t="s">
        <v>16</v>
      </c>
      <c r="F1771" s="2">
        <v>657</v>
      </c>
      <c r="G1771" s="2">
        <v>1286</v>
      </c>
    </row>
    <row r="1772" spans="1:10" ht="11" customHeight="1" x14ac:dyDescent="0.45">
      <c r="A1772" s="1">
        <v>1767</v>
      </c>
      <c r="E1772" s="1" t="s">
        <v>5</v>
      </c>
      <c r="F1772" s="2">
        <v>820</v>
      </c>
      <c r="G1772" s="2">
        <v>1519</v>
      </c>
    </row>
    <row r="1773" spans="1:10" ht="11" customHeight="1" x14ac:dyDescent="0.35">
      <c r="A1773" s="1">
        <v>1768</v>
      </c>
      <c r="D1773" s="1" t="s">
        <v>17</v>
      </c>
      <c r="E1773" s="1" t="s">
        <v>15</v>
      </c>
      <c r="F1773" s="2">
        <v>404</v>
      </c>
      <c r="G1773" s="2">
        <v>727</v>
      </c>
      <c r="H1773" s="7">
        <f>F1773/F1775*100</f>
        <v>6.3994931094566763</v>
      </c>
      <c r="I1773" s="7">
        <f>G1773/G1775*100</f>
        <v>10.667644900953778</v>
      </c>
      <c r="J1773" s="7"/>
    </row>
    <row r="1774" spans="1:10" ht="11" customHeight="1" x14ac:dyDescent="0.45">
      <c r="A1774" s="1">
        <v>1769</v>
      </c>
      <c r="E1774" s="1" t="s">
        <v>16</v>
      </c>
      <c r="F1774" s="2">
        <v>5904</v>
      </c>
      <c r="G1774" s="2">
        <v>6086</v>
      </c>
    </row>
    <row r="1775" spans="1:10" ht="11" customHeight="1" x14ac:dyDescent="0.45">
      <c r="A1775" s="1">
        <v>1770</v>
      </c>
      <c r="E1775" s="1" t="s">
        <v>5</v>
      </c>
      <c r="F1775" s="2">
        <v>6313</v>
      </c>
      <c r="G1775" s="2">
        <v>6815</v>
      </c>
    </row>
    <row r="1776" spans="1:10" ht="11" customHeight="1" x14ac:dyDescent="0.35">
      <c r="A1776" s="1">
        <v>1771</v>
      </c>
      <c r="D1776" s="1" t="s">
        <v>5</v>
      </c>
      <c r="E1776" s="1" t="s">
        <v>15</v>
      </c>
      <c r="F1776" s="2">
        <v>566</v>
      </c>
      <c r="G1776" s="2">
        <v>956</v>
      </c>
      <c r="H1776" s="7">
        <f>F1776/F1778*100</f>
        <v>7.937175711681391</v>
      </c>
      <c r="I1776" s="7">
        <f>G1776/G1778*100</f>
        <v>11.476590636254503</v>
      </c>
      <c r="J1776" s="7"/>
    </row>
    <row r="1777" spans="1:10" ht="11" customHeight="1" x14ac:dyDescent="0.45">
      <c r="A1777" s="1">
        <v>1772</v>
      </c>
      <c r="E1777" s="1" t="s">
        <v>16</v>
      </c>
      <c r="F1777" s="2">
        <v>6563</v>
      </c>
      <c r="G1777" s="2">
        <v>7376</v>
      </c>
    </row>
    <row r="1778" spans="1:10" ht="11" customHeight="1" x14ac:dyDescent="0.45">
      <c r="A1778" s="1">
        <v>1773</v>
      </c>
      <c r="E1778" s="1" t="s">
        <v>5</v>
      </c>
      <c r="F1778" s="2">
        <v>7131</v>
      </c>
      <c r="G1778" s="2">
        <v>8330</v>
      </c>
    </row>
    <row r="1779" spans="1:10" ht="11" customHeight="1" x14ac:dyDescent="0.35">
      <c r="A1779" s="1">
        <v>1774</v>
      </c>
      <c r="C1779" s="1" t="s">
        <v>5</v>
      </c>
      <c r="D1779" s="1" t="s">
        <v>14</v>
      </c>
      <c r="E1779" s="1" t="s">
        <v>15</v>
      </c>
      <c r="F1779" s="2">
        <v>232</v>
      </c>
      <c r="G1779" s="2">
        <v>287</v>
      </c>
      <c r="H1779" s="7">
        <f>F1779/F1781*100</f>
        <v>21.541318477251625</v>
      </c>
      <c r="I1779" s="7">
        <f>G1779/G1781*100</f>
        <v>15.971062882582082</v>
      </c>
      <c r="J1779" s="7"/>
    </row>
    <row r="1780" spans="1:10" ht="11" customHeight="1" x14ac:dyDescent="0.45">
      <c r="A1780" s="1">
        <v>1775</v>
      </c>
      <c r="E1780" s="1" t="s">
        <v>16</v>
      </c>
      <c r="F1780" s="2">
        <v>849</v>
      </c>
      <c r="G1780" s="2">
        <v>1511</v>
      </c>
    </row>
    <row r="1781" spans="1:10" ht="11" customHeight="1" x14ac:dyDescent="0.45">
      <c r="A1781" s="1">
        <v>1776</v>
      </c>
      <c r="E1781" s="1" t="s">
        <v>5</v>
      </c>
      <c r="F1781" s="2">
        <v>1077</v>
      </c>
      <c r="G1781" s="2">
        <v>1797</v>
      </c>
    </row>
    <row r="1782" spans="1:10" ht="11" customHeight="1" x14ac:dyDescent="0.35">
      <c r="A1782" s="1">
        <v>1777</v>
      </c>
      <c r="D1782" s="1" t="s">
        <v>17</v>
      </c>
      <c r="E1782" s="1" t="s">
        <v>15</v>
      </c>
      <c r="F1782" s="2">
        <v>494</v>
      </c>
      <c r="G1782" s="2">
        <v>782</v>
      </c>
      <c r="H1782" s="7">
        <f>F1782/F1784*100</f>
        <v>6.7467904944004369</v>
      </c>
      <c r="I1782" s="7">
        <f>G1782/G1784*100</f>
        <v>10.674310674310675</v>
      </c>
      <c r="J1782" s="7"/>
    </row>
    <row r="1783" spans="1:10" ht="11" customHeight="1" x14ac:dyDescent="0.45">
      <c r="A1783" s="1">
        <v>1778</v>
      </c>
      <c r="E1783" s="1" t="s">
        <v>16</v>
      </c>
      <c r="F1783" s="2">
        <v>6827</v>
      </c>
      <c r="G1783" s="2">
        <v>6546</v>
      </c>
    </row>
    <row r="1784" spans="1:10" ht="11" customHeight="1" x14ac:dyDescent="0.45">
      <c r="A1784" s="1">
        <v>1779</v>
      </c>
      <c r="E1784" s="1" t="s">
        <v>5</v>
      </c>
      <c r="F1784" s="2">
        <v>7322</v>
      </c>
      <c r="G1784" s="2">
        <v>7326</v>
      </c>
    </row>
    <row r="1785" spans="1:10" ht="11" customHeight="1" x14ac:dyDescent="0.35">
      <c r="A1785" s="1">
        <v>1780</v>
      </c>
      <c r="D1785" s="1" t="s">
        <v>5</v>
      </c>
      <c r="E1785" s="1" t="s">
        <v>15</v>
      </c>
      <c r="F1785" s="2">
        <v>726</v>
      </c>
      <c r="G1785" s="2">
        <v>1067</v>
      </c>
      <c r="H1785" s="7">
        <f>F1785/F1787*100</f>
        <v>8.6377156454491377</v>
      </c>
      <c r="I1785" s="7">
        <f>G1785/G1787*100</f>
        <v>11.693150684931506</v>
      </c>
      <c r="J1785" s="7"/>
    </row>
    <row r="1786" spans="1:10" ht="11" customHeight="1" x14ac:dyDescent="0.45">
      <c r="A1786" s="1">
        <v>1781</v>
      </c>
      <c r="E1786" s="1" t="s">
        <v>16</v>
      </c>
      <c r="F1786" s="2">
        <v>7677</v>
      </c>
      <c r="G1786" s="2">
        <v>8059</v>
      </c>
    </row>
    <row r="1787" spans="1:10" ht="11" customHeight="1" x14ac:dyDescent="0.45">
      <c r="A1787" s="1">
        <v>1782</v>
      </c>
      <c r="E1787" s="1" t="s">
        <v>5</v>
      </c>
      <c r="F1787" s="2">
        <v>8405</v>
      </c>
      <c r="G1787" s="2">
        <v>9125</v>
      </c>
    </row>
    <row r="1788" spans="1:10" ht="11" customHeight="1" x14ac:dyDescent="0.35">
      <c r="A1788" s="1">
        <v>1783</v>
      </c>
      <c r="B1788" s="1" t="s">
        <v>83</v>
      </c>
      <c r="C1788" s="1" t="s">
        <v>4</v>
      </c>
      <c r="D1788" s="1" t="s">
        <v>14</v>
      </c>
      <c r="E1788" s="1" t="s">
        <v>15</v>
      </c>
      <c r="F1788" s="2">
        <v>89</v>
      </c>
      <c r="G1788" s="2">
        <v>127</v>
      </c>
      <c r="H1788" s="7">
        <f>F1788/F1790*100</f>
        <v>20.649651972157773</v>
      </c>
      <c r="I1788" s="7">
        <f>G1788/G1790*100</f>
        <v>25.098814229249012</v>
      </c>
      <c r="J1788" s="7"/>
    </row>
    <row r="1789" spans="1:10" ht="11" customHeight="1" x14ac:dyDescent="0.45">
      <c r="A1789" s="1">
        <v>1784</v>
      </c>
      <c r="E1789" s="1" t="s">
        <v>16</v>
      </c>
      <c r="F1789" s="2">
        <v>339</v>
      </c>
      <c r="G1789" s="2">
        <v>383</v>
      </c>
    </row>
    <row r="1790" spans="1:10" ht="11" customHeight="1" x14ac:dyDescent="0.45">
      <c r="A1790" s="1">
        <v>1785</v>
      </c>
      <c r="E1790" s="1" t="s">
        <v>5</v>
      </c>
      <c r="F1790" s="2">
        <v>431</v>
      </c>
      <c r="G1790" s="2">
        <v>506</v>
      </c>
    </row>
    <row r="1791" spans="1:10" ht="11" customHeight="1" x14ac:dyDescent="0.35">
      <c r="A1791" s="1">
        <v>1786</v>
      </c>
      <c r="D1791" s="1" t="s">
        <v>17</v>
      </c>
      <c r="E1791" s="1" t="s">
        <v>15</v>
      </c>
      <c r="F1791" s="2">
        <v>85</v>
      </c>
      <c r="G1791" s="2">
        <v>88</v>
      </c>
      <c r="H1791" s="7">
        <f>F1791/F1793*100</f>
        <v>6.5789473684210522</v>
      </c>
      <c r="I1791" s="7">
        <f>G1791/G1793*100</f>
        <v>13.924050632911392</v>
      </c>
      <c r="J1791" s="7"/>
    </row>
    <row r="1792" spans="1:10" ht="11" customHeight="1" x14ac:dyDescent="0.45">
      <c r="A1792" s="1">
        <v>1787</v>
      </c>
      <c r="E1792" s="1" t="s">
        <v>16</v>
      </c>
      <c r="F1792" s="2">
        <v>1207</v>
      </c>
      <c r="G1792" s="2">
        <v>541</v>
      </c>
    </row>
    <row r="1793" spans="1:10" ht="11" customHeight="1" x14ac:dyDescent="0.45">
      <c r="A1793" s="1">
        <v>1788</v>
      </c>
      <c r="E1793" s="1" t="s">
        <v>5</v>
      </c>
      <c r="F1793" s="2">
        <v>1292</v>
      </c>
      <c r="G1793" s="2">
        <v>632</v>
      </c>
    </row>
    <row r="1794" spans="1:10" ht="11" customHeight="1" x14ac:dyDescent="0.35">
      <c r="A1794" s="1">
        <v>1789</v>
      </c>
      <c r="D1794" s="1" t="s">
        <v>5</v>
      </c>
      <c r="E1794" s="1" t="s">
        <v>15</v>
      </c>
      <c r="F1794" s="2">
        <v>174</v>
      </c>
      <c r="G1794" s="2">
        <v>216</v>
      </c>
      <c r="H1794" s="7">
        <f>F1794/F1796*100</f>
        <v>10.081112398609502</v>
      </c>
      <c r="I1794" s="7">
        <f>G1794/G1796*100</f>
        <v>18.947368421052634</v>
      </c>
      <c r="J1794" s="7"/>
    </row>
    <row r="1795" spans="1:10" ht="11" customHeight="1" x14ac:dyDescent="0.45">
      <c r="A1795" s="1">
        <v>1790</v>
      </c>
      <c r="E1795" s="1" t="s">
        <v>16</v>
      </c>
      <c r="F1795" s="2">
        <v>1547</v>
      </c>
      <c r="G1795" s="2">
        <v>929</v>
      </c>
    </row>
    <row r="1796" spans="1:10" ht="11" customHeight="1" x14ac:dyDescent="0.45">
      <c r="A1796" s="1">
        <v>1791</v>
      </c>
      <c r="E1796" s="1" t="s">
        <v>5</v>
      </c>
      <c r="F1796" s="2">
        <v>1726</v>
      </c>
      <c r="G1796" s="2">
        <v>1140</v>
      </c>
    </row>
    <row r="1797" spans="1:10" ht="11" customHeight="1" x14ac:dyDescent="0.35">
      <c r="A1797" s="1">
        <v>1792</v>
      </c>
      <c r="C1797" s="1" t="s">
        <v>6</v>
      </c>
      <c r="D1797" s="1" t="s">
        <v>14</v>
      </c>
      <c r="E1797" s="1" t="s">
        <v>15</v>
      </c>
      <c r="F1797" s="2">
        <v>67</v>
      </c>
      <c r="G1797" s="2">
        <v>134</v>
      </c>
      <c r="H1797" s="7">
        <f>F1797/F1799*100</f>
        <v>18.306010928961751</v>
      </c>
      <c r="I1797" s="7">
        <f>G1797/G1799*100</f>
        <v>18.0349932705249</v>
      </c>
      <c r="J1797" s="7"/>
    </row>
    <row r="1798" spans="1:10" ht="11" customHeight="1" x14ac:dyDescent="0.45">
      <c r="A1798" s="1">
        <v>1793</v>
      </c>
      <c r="E1798" s="1" t="s">
        <v>16</v>
      </c>
      <c r="F1798" s="2">
        <v>297</v>
      </c>
      <c r="G1798" s="2">
        <v>609</v>
      </c>
    </row>
    <row r="1799" spans="1:10" ht="11" customHeight="1" x14ac:dyDescent="0.45">
      <c r="A1799" s="1">
        <v>1794</v>
      </c>
      <c r="E1799" s="1" t="s">
        <v>5</v>
      </c>
      <c r="F1799" s="2">
        <v>366</v>
      </c>
      <c r="G1799" s="2">
        <v>743</v>
      </c>
    </row>
    <row r="1800" spans="1:10" ht="11" customHeight="1" x14ac:dyDescent="0.35">
      <c r="A1800" s="1">
        <v>1795</v>
      </c>
      <c r="D1800" s="1" t="s">
        <v>17</v>
      </c>
      <c r="E1800" s="1" t="s">
        <v>15</v>
      </c>
      <c r="F1800" s="2">
        <v>146</v>
      </c>
      <c r="G1800" s="2">
        <v>282</v>
      </c>
      <c r="H1800" s="7">
        <f>F1800/F1802*100</f>
        <v>5.5240257283390086</v>
      </c>
      <c r="I1800" s="7">
        <f>G1800/G1802*100</f>
        <v>9.9435825105782794</v>
      </c>
      <c r="J1800" s="7"/>
    </row>
    <row r="1801" spans="1:10" ht="11" customHeight="1" x14ac:dyDescent="0.45">
      <c r="A1801" s="1">
        <v>1796</v>
      </c>
      <c r="E1801" s="1" t="s">
        <v>16</v>
      </c>
      <c r="F1801" s="2">
        <v>2495</v>
      </c>
      <c r="G1801" s="2">
        <v>2548</v>
      </c>
    </row>
    <row r="1802" spans="1:10" ht="11" customHeight="1" x14ac:dyDescent="0.45">
      <c r="A1802" s="1">
        <v>1797</v>
      </c>
      <c r="E1802" s="1" t="s">
        <v>5</v>
      </c>
      <c r="F1802" s="2">
        <v>2643</v>
      </c>
      <c r="G1802" s="2">
        <v>2836</v>
      </c>
    </row>
    <row r="1803" spans="1:10" ht="11" customHeight="1" x14ac:dyDescent="0.35">
      <c r="A1803" s="1">
        <v>1798</v>
      </c>
      <c r="D1803" s="1" t="s">
        <v>5</v>
      </c>
      <c r="E1803" s="1" t="s">
        <v>15</v>
      </c>
      <c r="F1803" s="2">
        <v>206</v>
      </c>
      <c r="G1803" s="2">
        <v>416</v>
      </c>
      <c r="H1803" s="7">
        <f>F1803/F1805*100</f>
        <v>6.8484042553191484</v>
      </c>
      <c r="I1803" s="7">
        <f>G1803/G1805*100</f>
        <v>11.639619473978735</v>
      </c>
      <c r="J1803" s="7"/>
    </row>
    <row r="1804" spans="1:10" ht="11" customHeight="1" x14ac:dyDescent="0.45">
      <c r="A1804" s="1">
        <v>1799</v>
      </c>
      <c r="E1804" s="1" t="s">
        <v>16</v>
      </c>
      <c r="F1804" s="2">
        <v>2794</v>
      </c>
      <c r="G1804" s="2">
        <v>3165</v>
      </c>
    </row>
    <row r="1805" spans="1:10" ht="11" customHeight="1" x14ac:dyDescent="0.45">
      <c r="A1805" s="1">
        <v>1800</v>
      </c>
      <c r="E1805" s="1" t="s">
        <v>5</v>
      </c>
      <c r="F1805" s="2">
        <v>3008</v>
      </c>
      <c r="G1805" s="2">
        <v>3574</v>
      </c>
    </row>
    <row r="1806" spans="1:10" ht="11" customHeight="1" x14ac:dyDescent="0.35">
      <c r="A1806" s="1">
        <v>1801</v>
      </c>
      <c r="C1806" s="1" t="s">
        <v>5</v>
      </c>
      <c r="D1806" s="1" t="s">
        <v>14</v>
      </c>
      <c r="E1806" s="1" t="s">
        <v>15</v>
      </c>
      <c r="F1806" s="2">
        <v>153</v>
      </c>
      <c r="G1806" s="2">
        <v>252</v>
      </c>
      <c r="H1806" s="7">
        <f>F1806/F1808*100</f>
        <v>19.196988707653702</v>
      </c>
      <c r="I1806" s="7">
        <f>G1806/G1808*100</f>
        <v>20.16</v>
      </c>
      <c r="J1806" s="7"/>
    </row>
    <row r="1807" spans="1:10" ht="11" customHeight="1" x14ac:dyDescent="0.45">
      <c r="A1807" s="1">
        <v>1802</v>
      </c>
      <c r="E1807" s="1" t="s">
        <v>16</v>
      </c>
      <c r="F1807" s="2">
        <v>639</v>
      </c>
      <c r="G1807" s="2">
        <v>998</v>
      </c>
    </row>
    <row r="1808" spans="1:10" ht="11" customHeight="1" x14ac:dyDescent="0.45">
      <c r="A1808" s="1">
        <v>1803</v>
      </c>
      <c r="E1808" s="1" t="s">
        <v>5</v>
      </c>
      <c r="F1808" s="2">
        <v>797</v>
      </c>
      <c r="G1808" s="2">
        <v>1250</v>
      </c>
    </row>
    <row r="1809" spans="1:10" ht="11" customHeight="1" x14ac:dyDescent="0.35">
      <c r="A1809" s="1">
        <v>1804</v>
      </c>
      <c r="D1809" s="1" t="s">
        <v>17</v>
      </c>
      <c r="E1809" s="1" t="s">
        <v>15</v>
      </c>
      <c r="F1809" s="2">
        <v>233</v>
      </c>
      <c r="G1809" s="2">
        <v>375</v>
      </c>
      <c r="H1809" s="7">
        <f>F1809/F1811*100</f>
        <v>5.9182118364236729</v>
      </c>
      <c r="I1809" s="7">
        <f>G1809/G1811*100</f>
        <v>10.816267666570523</v>
      </c>
      <c r="J1809" s="7"/>
    </row>
    <row r="1810" spans="1:10" ht="11" customHeight="1" x14ac:dyDescent="0.45">
      <c r="A1810" s="1">
        <v>1805</v>
      </c>
      <c r="E1810" s="1" t="s">
        <v>16</v>
      </c>
      <c r="F1810" s="2">
        <v>3704</v>
      </c>
      <c r="G1810" s="2">
        <v>3093</v>
      </c>
    </row>
    <row r="1811" spans="1:10" ht="11" customHeight="1" x14ac:dyDescent="0.45">
      <c r="A1811" s="1">
        <v>1806</v>
      </c>
      <c r="E1811" s="1" t="s">
        <v>5</v>
      </c>
      <c r="F1811" s="2">
        <v>3937</v>
      </c>
      <c r="G1811" s="2">
        <v>3467</v>
      </c>
    </row>
    <row r="1812" spans="1:10" ht="11" customHeight="1" x14ac:dyDescent="0.35">
      <c r="A1812" s="1">
        <v>1807</v>
      </c>
      <c r="D1812" s="1" t="s">
        <v>5</v>
      </c>
      <c r="E1812" s="1" t="s">
        <v>15</v>
      </c>
      <c r="F1812" s="2">
        <v>390</v>
      </c>
      <c r="G1812" s="2">
        <v>624</v>
      </c>
      <c r="H1812" s="7">
        <f>F1812/F1814*100</f>
        <v>8.2452431289640593</v>
      </c>
      <c r="I1812" s="7">
        <f>G1812/G1814*100</f>
        <v>13.217538657064182</v>
      </c>
      <c r="J1812" s="7"/>
    </row>
    <row r="1813" spans="1:10" ht="11" customHeight="1" x14ac:dyDescent="0.45">
      <c r="A1813" s="1">
        <v>1808</v>
      </c>
      <c r="E1813" s="1" t="s">
        <v>16</v>
      </c>
      <c r="F1813" s="2">
        <v>4343</v>
      </c>
      <c r="G1813" s="2">
        <v>4088</v>
      </c>
    </row>
    <row r="1814" spans="1:10" ht="11" customHeight="1" x14ac:dyDescent="0.45">
      <c r="A1814" s="1">
        <v>1809</v>
      </c>
      <c r="E1814" s="1" t="s">
        <v>5</v>
      </c>
      <c r="F1814" s="2">
        <v>4730</v>
      </c>
      <c r="G1814" s="2">
        <v>4721</v>
      </c>
    </row>
    <row r="1815" spans="1:10" ht="11" customHeight="1" x14ac:dyDescent="0.35">
      <c r="A1815" s="1">
        <v>1810</v>
      </c>
      <c r="B1815" s="1" t="s">
        <v>84</v>
      </c>
      <c r="C1815" s="1" t="s">
        <v>4</v>
      </c>
      <c r="D1815" s="1" t="s">
        <v>14</v>
      </c>
      <c r="E1815" s="1" t="s">
        <v>15</v>
      </c>
      <c r="F1815" s="2">
        <v>42</v>
      </c>
      <c r="G1815" s="2">
        <v>57</v>
      </c>
      <c r="H1815" s="7">
        <f>F1815/F1817*100</f>
        <v>28.965517241379313</v>
      </c>
      <c r="I1815" s="7">
        <f>G1815/G1817*100</f>
        <v>44.53125</v>
      </c>
      <c r="J1815" s="7"/>
    </row>
    <row r="1816" spans="1:10" ht="11" customHeight="1" x14ac:dyDescent="0.45">
      <c r="A1816" s="1">
        <v>1811</v>
      </c>
      <c r="E1816" s="1" t="s">
        <v>16</v>
      </c>
      <c r="F1816" s="2">
        <v>103</v>
      </c>
      <c r="G1816" s="2">
        <v>75</v>
      </c>
    </row>
    <row r="1817" spans="1:10" ht="11" customHeight="1" x14ac:dyDescent="0.45">
      <c r="A1817" s="1">
        <v>1812</v>
      </c>
      <c r="E1817" s="1" t="s">
        <v>5</v>
      </c>
      <c r="F1817" s="2">
        <v>145</v>
      </c>
      <c r="G1817" s="2">
        <v>128</v>
      </c>
    </row>
    <row r="1818" spans="1:10" ht="11" customHeight="1" x14ac:dyDescent="0.35">
      <c r="A1818" s="1">
        <v>1813</v>
      </c>
      <c r="D1818" s="1" t="s">
        <v>17</v>
      </c>
      <c r="E1818" s="1" t="s">
        <v>15</v>
      </c>
      <c r="F1818" s="2">
        <v>24</v>
      </c>
      <c r="G1818" s="2">
        <v>34</v>
      </c>
      <c r="H1818" s="7">
        <f>F1818/F1820*100</f>
        <v>6.7605633802816891</v>
      </c>
      <c r="I1818" s="7">
        <f>G1818/G1820*100</f>
        <v>17.08542713567839</v>
      </c>
      <c r="J1818" s="7"/>
    </row>
    <row r="1819" spans="1:10" ht="11" customHeight="1" x14ac:dyDescent="0.45">
      <c r="A1819" s="1">
        <v>1814</v>
      </c>
      <c r="E1819" s="1" t="s">
        <v>16</v>
      </c>
      <c r="F1819" s="2">
        <v>331</v>
      </c>
      <c r="G1819" s="2">
        <v>165</v>
      </c>
    </row>
    <row r="1820" spans="1:10" ht="11" customHeight="1" x14ac:dyDescent="0.45">
      <c r="A1820" s="1">
        <v>1815</v>
      </c>
      <c r="E1820" s="1" t="s">
        <v>5</v>
      </c>
      <c r="F1820" s="2">
        <v>355</v>
      </c>
      <c r="G1820" s="2">
        <v>199</v>
      </c>
    </row>
    <row r="1821" spans="1:10" ht="11" customHeight="1" x14ac:dyDescent="0.35">
      <c r="A1821" s="1">
        <v>1816</v>
      </c>
      <c r="D1821" s="1" t="s">
        <v>5</v>
      </c>
      <c r="E1821" s="1" t="s">
        <v>15</v>
      </c>
      <c r="F1821" s="2">
        <v>66</v>
      </c>
      <c r="G1821" s="2">
        <v>86</v>
      </c>
      <c r="H1821" s="7">
        <f>F1821/F1823*100</f>
        <v>13.147410358565736</v>
      </c>
      <c r="I1821" s="7">
        <f>G1821/G1823*100</f>
        <v>26.13981762917933</v>
      </c>
      <c r="J1821" s="7"/>
    </row>
    <row r="1822" spans="1:10" ht="11" customHeight="1" x14ac:dyDescent="0.45">
      <c r="A1822" s="1">
        <v>1817</v>
      </c>
      <c r="E1822" s="1" t="s">
        <v>16</v>
      </c>
      <c r="F1822" s="2">
        <v>437</v>
      </c>
      <c r="G1822" s="2">
        <v>244</v>
      </c>
    </row>
    <row r="1823" spans="1:10" ht="11" customHeight="1" x14ac:dyDescent="0.45">
      <c r="A1823" s="1">
        <v>1818</v>
      </c>
      <c r="E1823" s="1" t="s">
        <v>5</v>
      </c>
      <c r="F1823" s="2">
        <v>502</v>
      </c>
      <c r="G1823" s="2">
        <v>329</v>
      </c>
    </row>
    <row r="1824" spans="1:10" ht="11" customHeight="1" x14ac:dyDescent="0.35">
      <c r="A1824" s="1">
        <v>1819</v>
      </c>
      <c r="C1824" s="1" t="s">
        <v>6</v>
      </c>
      <c r="D1824" s="1" t="s">
        <v>14</v>
      </c>
      <c r="E1824" s="1" t="s">
        <v>15</v>
      </c>
      <c r="F1824" s="2">
        <v>33</v>
      </c>
      <c r="G1824" s="2">
        <v>48</v>
      </c>
      <c r="H1824" s="7">
        <f>F1824/F1826*100</f>
        <v>25.984251968503933</v>
      </c>
      <c r="I1824" s="7">
        <f>G1824/G1826*100</f>
        <v>24.120603015075375</v>
      </c>
      <c r="J1824" s="7"/>
    </row>
    <row r="1825" spans="1:10" ht="11" customHeight="1" x14ac:dyDescent="0.45">
      <c r="A1825" s="1">
        <v>1820</v>
      </c>
      <c r="E1825" s="1" t="s">
        <v>16</v>
      </c>
      <c r="F1825" s="2">
        <v>95</v>
      </c>
      <c r="G1825" s="2">
        <v>153</v>
      </c>
    </row>
    <row r="1826" spans="1:10" ht="11" customHeight="1" x14ac:dyDescent="0.45">
      <c r="A1826" s="1">
        <v>1821</v>
      </c>
      <c r="E1826" s="1" t="s">
        <v>5</v>
      </c>
      <c r="F1826" s="2">
        <v>127</v>
      </c>
      <c r="G1826" s="2">
        <v>199</v>
      </c>
    </row>
    <row r="1827" spans="1:10" ht="11" customHeight="1" x14ac:dyDescent="0.35">
      <c r="A1827" s="1">
        <v>1822</v>
      </c>
      <c r="D1827" s="1" t="s">
        <v>17</v>
      </c>
      <c r="E1827" s="1" t="s">
        <v>15</v>
      </c>
      <c r="F1827" s="2">
        <v>55</v>
      </c>
      <c r="G1827" s="2">
        <v>120</v>
      </c>
      <c r="H1827" s="7">
        <f>F1827/F1829*100</f>
        <v>7.9022988505747129</v>
      </c>
      <c r="I1827" s="7">
        <f>G1827/G1829*100</f>
        <v>14.405762304921968</v>
      </c>
      <c r="J1827" s="7"/>
    </row>
    <row r="1828" spans="1:10" ht="11" customHeight="1" x14ac:dyDescent="0.45">
      <c r="A1828" s="1">
        <v>1823</v>
      </c>
      <c r="E1828" s="1" t="s">
        <v>16</v>
      </c>
      <c r="F1828" s="2">
        <v>641</v>
      </c>
      <c r="G1828" s="2">
        <v>713</v>
      </c>
    </row>
    <row r="1829" spans="1:10" ht="11" customHeight="1" x14ac:dyDescent="0.45">
      <c r="A1829" s="1">
        <v>1824</v>
      </c>
      <c r="E1829" s="1" t="s">
        <v>5</v>
      </c>
      <c r="F1829" s="2">
        <v>696</v>
      </c>
      <c r="G1829" s="2">
        <v>833</v>
      </c>
    </row>
    <row r="1830" spans="1:10" ht="11" customHeight="1" x14ac:dyDescent="0.35">
      <c r="A1830" s="1">
        <v>1825</v>
      </c>
      <c r="D1830" s="1" t="s">
        <v>5</v>
      </c>
      <c r="E1830" s="1" t="s">
        <v>15</v>
      </c>
      <c r="F1830" s="2">
        <v>90</v>
      </c>
      <c r="G1830" s="2">
        <v>166</v>
      </c>
      <c r="H1830" s="7">
        <f>F1830/F1832*100</f>
        <v>10.962241169305726</v>
      </c>
      <c r="I1830" s="7">
        <f>G1830/G1832*100</f>
        <v>16.132167152575317</v>
      </c>
      <c r="J1830" s="7"/>
    </row>
    <row r="1831" spans="1:10" ht="11" customHeight="1" x14ac:dyDescent="0.45">
      <c r="A1831" s="1">
        <v>1826</v>
      </c>
      <c r="E1831" s="1" t="s">
        <v>16</v>
      </c>
      <c r="F1831" s="2">
        <v>734</v>
      </c>
      <c r="G1831" s="2">
        <v>860</v>
      </c>
    </row>
    <row r="1832" spans="1:10" ht="11" customHeight="1" x14ac:dyDescent="0.45">
      <c r="A1832" s="1">
        <v>1827</v>
      </c>
      <c r="E1832" s="1" t="s">
        <v>5</v>
      </c>
      <c r="F1832" s="2">
        <v>821</v>
      </c>
      <c r="G1832" s="2">
        <v>1029</v>
      </c>
    </row>
    <row r="1833" spans="1:10" ht="11" customHeight="1" x14ac:dyDescent="0.35">
      <c r="A1833" s="1">
        <v>1828</v>
      </c>
      <c r="C1833" s="1" t="s">
        <v>5</v>
      </c>
      <c r="D1833" s="1" t="s">
        <v>14</v>
      </c>
      <c r="E1833" s="1" t="s">
        <v>15</v>
      </c>
      <c r="F1833" s="2">
        <v>72</v>
      </c>
      <c r="G1833" s="2">
        <v>103</v>
      </c>
      <c r="H1833" s="7">
        <f>F1833/F1835*100</f>
        <v>26.568265682656829</v>
      </c>
      <c r="I1833" s="7">
        <f>G1833/G1835*100</f>
        <v>31.117824773413901</v>
      </c>
      <c r="J1833" s="7"/>
    </row>
    <row r="1834" spans="1:10" ht="11" customHeight="1" x14ac:dyDescent="0.45">
      <c r="A1834" s="1">
        <v>1829</v>
      </c>
      <c r="E1834" s="1" t="s">
        <v>16</v>
      </c>
      <c r="F1834" s="2">
        <v>196</v>
      </c>
      <c r="G1834" s="2">
        <v>228</v>
      </c>
    </row>
    <row r="1835" spans="1:10" ht="11" customHeight="1" x14ac:dyDescent="0.45">
      <c r="A1835" s="1">
        <v>1830</v>
      </c>
      <c r="E1835" s="1" t="s">
        <v>5</v>
      </c>
      <c r="F1835" s="2">
        <v>271</v>
      </c>
      <c r="G1835" s="2">
        <v>331</v>
      </c>
    </row>
    <row r="1836" spans="1:10" ht="11" customHeight="1" x14ac:dyDescent="0.35">
      <c r="A1836" s="1">
        <v>1831</v>
      </c>
      <c r="D1836" s="1" t="s">
        <v>17</v>
      </c>
      <c r="E1836" s="1" t="s">
        <v>15</v>
      </c>
      <c r="F1836" s="2">
        <v>78</v>
      </c>
      <c r="G1836" s="2">
        <v>148</v>
      </c>
      <c r="H1836" s="7">
        <f>F1836/F1838*100</f>
        <v>7.379375591296121</v>
      </c>
      <c r="I1836" s="7">
        <f>G1836/G1838*100</f>
        <v>14.481409001956946</v>
      </c>
      <c r="J1836" s="7"/>
    </row>
    <row r="1837" spans="1:10" ht="11" customHeight="1" x14ac:dyDescent="0.45">
      <c r="A1837" s="1">
        <v>1832</v>
      </c>
      <c r="E1837" s="1" t="s">
        <v>16</v>
      </c>
      <c r="F1837" s="2">
        <v>974</v>
      </c>
      <c r="G1837" s="2">
        <v>876</v>
      </c>
    </row>
    <row r="1838" spans="1:10" ht="11" customHeight="1" x14ac:dyDescent="0.45">
      <c r="A1838" s="1">
        <v>1833</v>
      </c>
      <c r="E1838" s="1" t="s">
        <v>5</v>
      </c>
      <c r="F1838" s="2">
        <v>1057</v>
      </c>
      <c r="G1838" s="2">
        <v>1022</v>
      </c>
    </row>
    <row r="1839" spans="1:10" ht="11" customHeight="1" x14ac:dyDescent="0.35">
      <c r="A1839" s="1">
        <v>1834</v>
      </c>
      <c r="D1839" s="1" t="s">
        <v>5</v>
      </c>
      <c r="E1839" s="1" t="s">
        <v>15</v>
      </c>
      <c r="F1839" s="2">
        <v>146</v>
      </c>
      <c r="G1839" s="2">
        <v>254</v>
      </c>
      <c r="H1839" s="7">
        <f>F1839/F1841*100</f>
        <v>11.043872919818456</v>
      </c>
      <c r="I1839" s="7">
        <f>G1839/G1841*100</f>
        <v>18.690213392200146</v>
      </c>
      <c r="J1839" s="7"/>
    </row>
    <row r="1840" spans="1:10" ht="11" customHeight="1" x14ac:dyDescent="0.45">
      <c r="A1840" s="1">
        <v>1835</v>
      </c>
      <c r="E1840" s="1" t="s">
        <v>16</v>
      </c>
      <c r="F1840" s="2">
        <v>1170</v>
      </c>
      <c r="G1840" s="2">
        <v>1102</v>
      </c>
    </row>
    <row r="1841" spans="1:10" ht="11" customHeight="1" x14ac:dyDescent="0.45">
      <c r="A1841" s="1">
        <v>1836</v>
      </c>
      <c r="E1841" s="1" t="s">
        <v>5</v>
      </c>
      <c r="F1841" s="2">
        <v>1322</v>
      </c>
      <c r="G1841" s="2">
        <v>1359</v>
      </c>
    </row>
    <row r="1842" spans="1:10" ht="11" customHeight="1" x14ac:dyDescent="0.35">
      <c r="A1842" s="1">
        <v>1837</v>
      </c>
      <c r="B1842" s="1" t="s">
        <v>85</v>
      </c>
      <c r="C1842" s="1" t="s">
        <v>4</v>
      </c>
      <c r="D1842" s="1" t="s">
        <v>14</v>
      </c>
      <c r="E1842" s="1" t="s">
        <v>15</v>
      </c>
      <c r="F1842" s="2">
        <v>190</v>
      </c>
      <c r="G1842" s="2">
        <v>199</v>
      </c>
      <c r="H1842" s="7">
        <f>F1842/F1844*100</f>
        <v>36.679536679536682</v>
      </c>
      <c r="I1842" s="7">
        <f>G1842/G1844*100</f>
        <v>35.727109515260324</v>
      </c>
      <c r="J1842" s="7"/>
    </row>
    <row r="1843" spans="1:10" ht="11" customHeight="1" x14ac:dyDescent="0.45">
      <c r="A1843" s="1">
        <v>1838</v>
      </c>
      <c r="E1843" s="1" t="s">
        <v>16</v>
      </c>
      <c r="F1843" s="2">
        <v>328</v>
      </c>
      <c r="G1843" s="2">
        <v>357</v>
      </c>
    </row>
    <row r="1844" spans="1:10" ht="11" customHeight="1" x14ac:dyDescent="0.45">
      <c r="A1844" s="1">
        <v>1839</v>
      </c>
      <c r="E1844" s="1" t="s">
        <v>5</v>
      </c>
      <c r="F1844" s="2">
        <v>518</v>
      </c>
      <c r="G1844" s="2">
        <v>557</v>
      </c>
    </row>
    <row r="1845" spans="1:10" ht="11" customHeight="1" x14ac:dyDescent="0.35">
      <c r="A1845" s="1">
        <v>1840</v>
      </c>
      <c r="D1845" s="1" t="s">
        <v>17</v>
      </c>
      <c r="E1845" s="1" t="s">
        <v>15</v>
      </c>
      <c r="F1845" s="2">
        <v>144</v>
      </c>
      <c r="G1845" s="2">
        <v>165</v>
      </c>
      <c r="H1845" s="7">
        <f>F1845/F1847*100</f>
        <v>9.6</v>
      </c>
      <c r="I1845" s="7">
        <f>G1845/G1847*100</f>
        <v>18.900343642611684</v>
      </c>
      <c r="J1845" s="7"/>
    </row>
    <row r="1846" spans="1:10" ht="11" customHeight="1" x14ac:dyDescent="0.45">
      <c r="A1846" s="1">
        <v>1841</v>
      </c>
      <c r="E1846" s="1" t="s">
        <v>16</v>
      </c>
      <c r="F1846" s="2">
        <v>1354</v>
      </c>
      <c r="G1846" s="2">
        <v>706</v>
      </c>
    </row>
    <row r="1847" spans="1:10" ht="11" customHeight="1" x14ac:dyDescent="0.45">
      <c r="A1847" s="1">
        <v>1842</v>
      </c>
      <c r="E1847" s="1" t="s">
        <v>5</v>
      </c>
      <c r="F1847" s="2">
        <v>1500</v>
      </c>
      <c r="G1847" s="2">
        <v>873</v>
      </c>
    </row>
    <row r="1848" spans="1:10" ht="11" customHeight="1" x14ac:dyDescent="0.35">
      <c r="A1848" s="1">
        <v>1843</v>
      </c>
      <c r="D1848" s="1" t="s">
        <v>5</v>
      </c>
      <c r="E1848" s="1" t="s">
        <v>15</v>
      </c>
      <c r="F1848" s="2">
        <v>331</v>
      </c>
      <c r="G1848" s="2">
        <v>364</v>
      </c>
      <c r="H1848" s="7">
        <f>F1848/F1850*100</f>
        <v>16.378030677882236</v>
      </c>
      <c r="I1848" s="7">
        <f>G1848/G1850*100</f>
        <v>25.472358292512247</v>
      </c>
      <c r="J1848" s="7"/>
    </row>
    <row r="1849" spans="1:10" ht="11" customHeight="1" x14ac:dyDescent="0.45">
      <c r="A1849" s="1">
        <v>1844</v>
      </c>
      <c r="E1849" s="1" t="s">
        <v>16</v>
      </c>
      <c r="F1849" s="2">
        <v>1681</v>
      </c>
      <c r="G1849" s="2">
        <v>1064</v>
      </c>
    </row>
    <row r="1850" spans="1:10" ht="11" customHeight="1" x14ac:dyDescent="0.45">
      <c r="A1850" s="1">
        <v>1845</v>
      </c>
      <c r="E1850" s="1" t="s">
        <v>5</v>
      </c>
      <c r="F1850" s="2">
        <v>2021</v>
      </c>
      <c r="G1850" s="2">
        <v>1429</v>
      </c>
    </row>
    <row r="1851" spans="1:10" ht="11" customHeight="1" x14ac:dyDescent="0.35">
      <c r="A1851" s="1">
        <v>1846</v>
      </c>
      <c r="C1851" s="1" t="s">
        <v>6</v>
      </c>
      <c r="D1851" s="1" t="s">
        <v>14</v>
      </c>
      <c r="E1851" s="1" t="s">
        <v>15</v>
      </c>
      <c r="F1851" s="2">
        <v>122</v>
      </c>
      <c r="G1851" s="2">
        <v>237</v>
      </c>
      <c r="H1851" s="7">
        <f>F1851/F1853*100</f>
        <v>22.676579925650557</v>
      </c>
      <c r="I1851" s="7">
        <f>G1851/G1853*100</f>
        <v>25.732899022801302</v>
      </c>
      <c r="J1851" s="7"/>
    </row>
    <row r="1852" spans="1:10" ht="11" customHeight="1" x14ac:dyDescent="0.45">
      <c r="A1852" s="1">
        <v>1847</v>
      </c>
      <c r="E1852" s="1" t="s">
        <v>16</v>
      </c>
      <c r="F1852" s="2">
        <v>416</v>
      </c>
      <c r="G1852" s="2">
        <v>687</v>
      </c>
    </row>
    <row r="1853" spans="1:10" ht="11" customHeight="1" x14ac:dyDescent="0.45">
      <c r="A1853" s="1">
        <v>1848</v>
      </c>
      <c r="E1853" s="1" t="s">
        <v>5</v>
      </c>
      <c r="F1853" s="2">
        <v>538</v>
      </c>
      <c r="G1853" s="2">
        <v>921</v>
      </c>
    </row>
    <row r="1854" spans="1:10" ht="11" customHeight="1" x14ac:dyDescent="0.35">
      <c r="A1854" s="1">
        <v>1849</v>
      </c>
      <c r="D1854" s="1" t="s">
        <v>17</v>
      </c>
      <c r="E1854" s="1" t="s">
        <v>15</v>
      </c>
      <c r="F1854" s="2">
        <v>310</v>
      </c>
      <c r="G1854" s="2">
        <v>634</v>
      </c>
      <c r="H1854" s="7">
        <f>F1854/F1856*100</f>
        <v>8.5825027685492792</v>
      </c>
      <c r="I1854" s="7">
        <f>G1854/G1856*100</f>
        <v>14.120267260579064</v>
      </c>
      <c r="J1854" s="7"/>
    </row>
    <row r="1855" spans="1:10" ht="11" customHeight="1" x14ac:dyDescent="0.45">
      <c r="A1855" s="1">
        <v>1850</v>
      </c>
      <c r="E1855" s="1" t="s">
        <v>16</v>
      </c>
      <c r="F1855" s="2">
        <v>3305</v>
      </c>
      <c r="G1855" s="2">
        <v>3856</v>
      </c>
    </row>
    <row r="1856" spans="1:10" ht="11" customHeight="1" x14ac:dyDescent="0.45">
      <c r="A1856" s="1">
        <v>1851</v>
      </c>
      <c r="E1856" s="1" t="s">
        <v>5</v>
      </c>
      <c r="F1856" s="2">
        <v>3612</v>
      </c>
      <c r="G1856" s="2">
        <v>4490</v>
      </c>
    </row>
    <row r="1857" spans="1:10" ht="11" customHeight="1" x14ac:dyDescent="0.35">
      <c r="A1857" s="1">
        <v>1852</v>
      </c>
      <c r="D1857" s="1" t="s">
        <v>5</v>
      </c>
      <c r="E1857" s="1" t="s">
        <v>15</v>
      </c>
      <c r="F1857" s="2">
        <v>434</v>
      </c>
      <c r="G1857" s="2">
        <v>865</v>
      </c>
      <c r="H1857" s="7">
        <f>F1857/F1859*100</f>
        <v>10.457831325301205</v>
      </c>
      <c r="I1857" s="7">
        <f>G1857/G1859*100</f>
        <v>15.997780654706862</v>
      </c>
      <c r="J1857" s="7"/>
    </row>
    <row r="1858" spans="1:10" ht="11" customHeight="1" x14ac:dyDescent="0.45">
      <c r="A1858" s="1">
        <v>1853</v>
      </c>
      <c r="E1858" s="1" t="s">
        <v>16</v>
      </c>
      <c r="F1858" s="2">
        <v>3719</v>
      </c>
      <c r="G1858" s="2">
        <v>4536</v>
      </c>
    </row>
    <row r="1859" spans="1:10" ht="11" customHeight="1" x14ac:dyDescent="0.45">
      <c r="A1859" s="1">
        <v>1854</v>
      </c>
      <c r="E1859" s="1" t="s">
        <v>5</v>
      </c>
      <c r="F1859" s="2">
        <v>4150</v>
      </c>
      <c r="G1859" s="2">
        <v>5407</v>
      </c>
    </row>
    <row r="1860" spans="1:10" ht="11" customHeight="1" x14ac:dyDescent="0.35">
      <c r="A1860" s="1">
        <v>1855</v>
      </c>
      <c r="C1860" s="1" t="s">
        <v>5</v>
      </c>
      <c r="D1860" s="1" t="s">
        <v>14</v>
      </c>
      <c r="E1860" s="1" t="s">
        <v>15</v>
      </c>
      <c r="F1860" s="2">
        <v>319</v>
      </c>
      <c r="G1860" s="2">
        <v>440</v>
      </c>
      <c r="H1860" s="7">
        <f>F1860/F1862*100</f>
        <v>30.122757318224743</v>
      </c>
      <c r="I1860" s="7">
        <f>G1860/G1862*100</f>
        <v>29.72972972972973</v>
      </c>
      <c r="J1860" s="7"/>
    </row>
    <row r="1861" spans="1:10" ht="11" customHeight="1" x14ac:dyDescent="0.45">
      <c r="A1861" s="1">
        <v>1856</v>
      </c>
      <c r="E1861" s="1" t="s">
        <v>16</v>
      </c>
      <c r="F1861" s="2">
        <v>737</v>
      </c>
      <c r="G1861" s="2">
        <v>1041</v>
      </c>
    </row>
    <row r="1862" spans="1:10" ht="11" customHeight="1" x14ac:dyDescent="0.45">
      <c r="A1862" s="1">
        <v>1857</v>
      </c>
      <c r="E1862" s="1" t="s">
        <v>5</v>
      </c>
      <c r="F1862" s="2">
        <v>1059</v>
      </c>
      <c r="G1862" s="2">
        <v>1480</v>
      </c>
    </row>
    <row r="1863" spans="1:10" ht="11" customHeight="1" x14ac:dyDescent="0.35">
      <c r="A1863" s="1">
        <v>1858</v>
      </c>
      <c r="D1863" s="1" t="s">
        <v>17</v>
      </c>
      <c r="E1863" s="1" t="s">
        <v>15</v>
      </c>
      <c r="F1863" s="2">
        <v>450</v>
      </c>
      <c r="G1863" s="2">
        <v>798</v>
      </c>
      <c r="H1863" s="7">
        <f>F1863/F1865*100</f>
        <v>8.8062622309197653</v>
      </c>
      <c r="I1863" s="7">
        <f>G1863/G1865*100</f>
        <v>14.888059701492537</v>
      </c>
      <c r="J1863" s="7"/>
    </row>
    <row r="1864" spans="1:10" ht="11" customHeight="1" x14ac:dyDescent="0.45">
      <c r="A1864" s="1">
        <v>1859</v>
      </c>
      <c r="E1864" s="1" t="s">
        <v>16</v>
      </c>
      <c r="F1864" s="2">
        <v>4662</v>
      </c>
      <c r="G1864" s="2">
        <v>4562</v>
      </c>
    </row>
    <row r="1865" spans="1:10" ht="11" customHeight="1" x14ac:dyDescent="0.45">
      <c r="A1865" s="1">
        <v>1860</v>
      </c>
      <c r="E1865" s="1" t="s">
        <v>5</v>
      </c>
      <c r="F1865" s="2">
        <v>5110</v>
      </c>
      <c r="G1865" s="2">
        <v>5360</v>
      </c>
    </row>
    <row r="1866" spans="1:10" ht="11" customHeight="1" x14ac:dyDescent="0.35">
      <c r="A1866" s="1">
        <v>1861</v>
      </c>
      <c r="D1866" s="1" t="s">
        <v>5</v>
      </c>
      <c r="E1866" s="1" t="s">
        <v>15</v>
      </c>
      <c r="F1866" s="2">
        <v>770</v>
      </c>
      <c r="G1866" s="2">
        <v>1236</v>
      </c>
      <c r="H1866" s="7">
        <f>F1866/F1868*100</f>
        <v>12.487836522867338</v>
      </c>
      <c r="I1866" s="7">
        <f>G1866/G1868*100</f>
        <v>18.083394294074616</v>
      </c>
      <c r="J1866" s="7"/>
    </row>
    <row r="1867" spans="1:10" ht="11" customHeight="1" x14ac:dyDescent="0.45">
      <c r="A1867" s="1">
        <v>1862</v>
      </c>
      <c r="E1867" s="1" t="s">
        <v>16</v>
      </c>
      <c r="F1867" s="2">
        <v>5399</v>
      </c>
      <c r="G1867" s="2">
        <v>5602</v>
      </c>
    </row>
    <row r="1868" spans="1:10" ht="11" customHeight="1" x14ac:dyDescent="0.45">
      <c r="A1868" s="1">
        <v>1863</v>
      </c>
      <c r="E1868" s="1" t="s">
        <v>5</v>
      </c>
      <c r="F1868" s="2">
        <v>6166</v>
      </c>
      <c r="G1868" s="2">
        <v>6835</v>
      </c>
    </row>
    <row r="1869" spans="1:10" ht="11" customHeight="1" x14ac:dyDescent="0.35">
      <c r="A1869" s="1">
        <v>1864</v>
      </c>
      <c r="B1869" s="1" t="s">
        <v>86</v>
      </c>
      <c r="C1869" s="1" t="s">
        <v>4</v>
      </c>
      <c r="D1869" s="1" t="s">
        <v>14</v>
      </c>
      <c r="E1869" s="1" t="s">
        <v>15</v>
      </c>
      <c r="F1869" s="2">
        <v>168</v>
      </c>
      <c r="G1869" s="2">
        <v>195</v>
      </c>
      <c r="H1869" s="7">
        <f>F1869/F1871*100</f>
        <v>31.460674157303369</v>
      </c>
      <c r="I1869" s="7">
        <f>G1869/G1871*100</f>
        <v>33.678756476683937</v>
      </c>
      <c r="J1869" s="7"/>
    </row>
    <row r="1870" spans="1:10" ht="11" customHeight="1" x14ac:dyDescent="0.45">
      <c r="A1870" s="1">
        <v>1865</v>
      </c>
      <c r="E1870" s="1" t="s">
        <v>16</v>
      </c>
      <c r="F1870" s="2">
        <v>364</v>
      </c>
      <c r="G1870" s="2">
        <v>384</v>
      </c>
    </row>
    <row r="1871" spans="1:10" ht="11" customHeight="1" x14ac:dyDescent="0.45">
      <c r="A1871" s="1">
        <v>1866</v>
      </c>
      <c r="E1871" s="1" t="s">
        <v>5</v>
      </c>
      <c r="F1871" s="2">
        <v>534</v>
      </c>
      <c r="G1871" s="2">
        <v>579</v>
      </c>
    </row>
    <row r="1872" spans="1:10" ht="11" customHeight="1" x14ac:dyDescent="0.35">
      <c r="A1872" s="1">
        <v>1867</v>
      </c>
      <c r="D1872" s="1" t="s">
        <v>17</v>
      </c>
      <c r="E1872" s="1" t="s">
        <v>15</v>
      </c>
      <c r="F1872" s="2">
        <v>145</v>
      </c>
      <c r="G1872" s="2">
        <v>141</v>
      </c>
      <c r="H1872" s="7">
        <f>F1872/F1874*100</f>
        <v>9.0852130325814535</v>
      </c>
      <c r="I1872" s="7">
        <f>G1872/G1874*100</f>
        <v>14.842105263157896</v>
      </c>
      <c r="J1872" s="7"/>
    </row>
    <row r="1873" spans="1:10" ht="11" customHeight="1" x14ac:dyDescent="0.45">
      <c r="A1873" s="1">
        <v>1868</v>
      </c>
      <c r="E1873" s="1" t="s">
        <v>16</v>
      </c>
      <c r="F1873" s="2">
        <v>1450</v>
      </c>
      <c r="G1873" s="2">
        <v>806</v>
      </c>
    </row>
    <row r="1874" spans="1:10" ht="11" customHeight="1" x14ac:dyDescent="0.45">
      <c r="A1874" s="1">
        <v>1869</v>
      </c>
      <c r="E1874" s="1" t="s">
        <v>5</v>
      </c>
      <c r="F1874" s="2">
        <v>1596</v>
      </c>
      <c r="G1874" s="2">
        <v>950</v>
      </c>
    </row>
    <row r="1875" spans="1:10" ht="11" customHeight="1" x14ac:dyDescent="0.35">
      <c r="A1875" s="1">
        <v>1870</v>
      </c>
      <c r="D1875" s="1" t="s">
        <v>5</v>
      </c>
      <c r="E1875" s="1" t="s">
        <v>15</v>
      </c>
      <c r="F1875" s="2">
        <v>318</v>
      </c>
      <c r="G1875" s="2">
        <v>336</v>
      </c>
      <c r="H1875" s="7">
        <f>F1875/F1877*100</f>
        <v>14.922571562646644</v>
      </c>
      <c r="I1875" s="7">
        <f>G1875/G1877*100</f>
        <v>22.003929273084481</v>
      </c>
      <c r="J1875" s="7"/>
    </row>
    <row r="1876" spans="1:10" ht="11" customHeight="1" x14ac:dyDescent="0.45">
      <c r="A1876" s="1">
        <v>1871</v>
      </c>
      <c r="E1876" s="1" t="s">
        <v>16</v>
      </c>
      <c r="F1876" s="2">
        <v>1815</v>
      </c>
      <c r="G1876" s="2">
        <v>1186</v>
      </c>
    </row>
    <row r="1877" spans="1:10" ht="11" customHeight="1" x14ac:dyDescent="0.45">
      <c r="A1877" s="1">
        <v>1872</v>
      </c>
      <c r="E1877" s="1" t="s">
        <v>5</v>
      </c>
      <c r="F1877" s="2">
        <v>2131</v>
      </c>
      <c r="G1877" s="2">
        <v>1527</v>
      </c>
    </row>
    <row r="1878" spans="1:10" ht="11" customHeight="1" x14ac:dyDescent="0.35">
      <c r="A1878" s="1">
        <v>1873</v>
      </c>
      <c r="C1878" s="1" t="s">
        <v>6</v>
      </c>
      <c r="D1878" s="1" t="s">
        <v>14</v>
      </c>
      <c r="E1878" s="1" t="s">
        <v>15</v>
      </c>
      <c r="F1878" s="2">
        <v>186</v>
      </c>
      <c r="G1878" s="2">
        <v>303</v>
      </c>
      <c r="H1878" s="7">
        <f>F1878/F1880*100</f>
        <v>28.527607361963192</v>
      </c>
      <c r="I1878" s="7">
        <f>G1878/G1880*100</f>
        <v>24.29831595829992</v>
      </c>
      <c r="J1878" s="7"/>
    </row>
    <row r="1879" spans="1:10" ht="11" customHeight="1" x14ac:dyDescent="0.45">
      <c r="A1879" s="1">
        <v>1874</v>
      </c>
      <c r="E1879" s="1" t="s">
        <v>16</v>
      </c>
      <c r="F1879" s="2">
        <v>460</v>
      </c>
      <c r="G1879" s="2">
        <v>938</v>
      </c>
    </row>
    <row r="1880" spans="1:10" ht="11" customHeight="1" x14ac:dyDescent="0.45">
      <c r="A1880" s="1">
        <v>1875</v>
      </c>
      <c r="E1880" s="1" t="s">
        <v>5</v>
      </c>
      <c r="F1880" s="2">
        <v>652</v>
      </c>
      <c r="G1880" s="2">
        <v>1247</v>
      </c>
    </row>
    <row r="1881" spans="1:10" ht="11" customHeight="1" x14ac:dyDescent="0.35">
      <c r="A1881" s="1">
        <v>1876</v>
      </c>
      <c r="D1881" s="1" t="s">
        <v>17</v>
      </c>
      <c r="E1881" s="1" t="s">
        <v>15</v>
      </c>
      <c r="F1881" s="2">
        <v>393</v>
      </c>
      <c r="G1881" s="2">
        <v>826</v>
      </c>
      <c r="H1881" s="7">
        <f>F1881/F1883*100</f>
        <v>8.1315952824332705</v>
      </c>
      <c r="I1881" s="7">
        <f>G1881/G1883*100</f>
        <v>14.412842435875065</v>
      </c>
      <c r="J1881" s="7"/>
    </row>
    <row r="1882" spans="1:10" ht="11" customHeight="1" x14ac:dyDescent="0.45">
      <c r="A1882" s="1">
        <v>1877</v>
      </c>
      <c r="E1882" s="1" t="s">
        <v>16</v>
      </c>
      <c r="F1882" s="2">
        <v>4439</v>
      </c>
      <c r="G1882" s="2">
        <v>4902</v>
      </c>
    </row>
    <row r="1883" spans="1:10" ht="11" customHeight="1" x14ac:dyDescent="0.45">
      <c r="A1883" s="1">
        <v>1878</v>
      </c>
      <c r="E1883" s="1" t="s">
        <v>5</v>
      </c>
      <c r="F1883" s="2">
        <v>4833</v>
      </c>
      <c r="G1883" s="2">
        <v>5731</v>
      </c>
    </row>
    <row r="1884" spans="1:10" ht="11" customHeight="1" x14ac:dyDescent="0.35">
      <c r="A1884" s="1">
        <v>1879</v>
      </c>
      <c r="D1884" s="1" t="s">
        <v>5</v>
      </c>
      <c r="E1884" s="1" t="s">
        <v>15</v>
      </c>
      <c r="F1884" s="2">
        <v>582</v>
      </c>
      <c r="G1884" s="2">
        <v>1133</v>
      </c>
      <c r="H1884" s="7">
        <f>F1884/F1886*100</f>
        <v>10.612691466083151</v>
      </c>
      <c r="I1884" s="7">
        <f>G1884/G1886*100</f>
        <v>16.241399082568808</v>
      </c>
      <c r="J1884" s="7"/>
    </row>
    <row r="1885" spans="1:10" ht="11" customHeight="1" x14ac:dyDescent="0.45">
      <c r="A1885" s="1">
        <v>1880</v>
      </c>
      <c r="E1885" s="1" t="s">
        <v>16</v>
      </c>
      <c r="F1885" s="2">
        <v>4900</v>
      </c>
      <c r="G1885" s="2">
        <v>5840</v>
      </c>
    </row>
    <row r="1886" spans="1:10" ht="11" customHeight="1" x14ac:dyDescent="0.45">
      <c r="A1886" s="1">
        <v>1881</v>
      </c>
      <c r="E1886" s="1" t="s">
        <v>5</v>
      </c>
      <c r="F1886" s="2">
        <v>5484</v>
      </c>
      <c r="G1886" s="2">
        <v>6976</v>
      </c>
    </row>
    <row r="1887" spans="1:10" ht="11" customHeight="1" x14ac:dyDescent="0.35">
      <c r="A1887" s="1">
        <v>1882</v>
      </c>
      <c r="C1887" s="1" t="s">
        <v>5</v>
      </c>
      <c r="D1887" s="1" t="s">
        <v>14</v>
      </c>
      <c r="E1887" s="1" t="s">
        <v>15</v>
      </c>
      <c r="F1887" s="2">
        <v>363</v>
      </c>
      <c r="G1887" s="2">
        <v>504</v>
      </c>
      <c r="H1887" s="7">
        <f>F1887/F1889*100</f>
        <v>30.788804071246815</v>
      </c>
      <c r="I1887" s="7">
        <f>G1887/G1889*100</f>
        <v>27.64673614920461</v>
      </c>
      <c r="J1887" s="7"/>
    </row>
    <row r="1888" spans="1:10" ht="11" customHeight="1" x14ac:dyDescent="0.45">
      <c r="A1888" s="1">
        <v>1883</v>
      </c>
      <c r="E1888" s="1" t="s">
        <v>16</v>
      </c>
      <c r="F1888" s="2">
        <v>822</v>
      </c>
      <c r="G1888" s="2">
        <v>1323</v>
      </c>
    </row>
    <row r="1889" spans="1:10" ht="11" customHeight="1" x14ac:dyDescent="0.45">
      <c r="A1889" s="1">
        <v>1884</v>
      </c>
      <c r="E1889" s="1" t="s">
        <v>5</v>
      </c>
      <c r="F1889" s="2">
        <v>1179</v>
      </c>
      <c r="G1889" s="2">
        <v>1823</v>
      </c>
    </row>
    <row r="1890" spans="1:10" ht="11" customHeight="1" x14ac:dyDescent="0.35">
      <c r="A1890" s="1">
        <v>1885</v>
      </c>
      <c r="D1890" s="1" t="s">
        <v>17</v>
      </c>
      <c r="E1890" s="1" t="s">
        <v>15</v>
      </c>
      <c r="F1890" s="2">
        <v>539</v>
      </c>
      <c r="G1890" s="2">
        <v>972</v>
      </c>
      <c r="H1890" s="7">
        <f>F1890/F1892*100</f>
        <v>8.3864944764275702</v>
      </c>
      <c r="I1890" s="7">
        <f>G1890/G1892*100</f>
        <v>14.561797752808989</v>
      </c>
      <c r="J1890" s="7"/>
    </row>
    <row r="1891" spans="1:10" ht="11" customHeight="1" x14ac:dyDescent="0.45">
      <c r="A1891" s="1">
        <v>1886</v>
      </c>
      <c r="E1891" s="1" t="s">
        <v>16</v>
      </c>
      <c r="F1891" s="2">
        <v>5893</v>
      </c>
      <c r="G1891" s="2">
        <v>5702</v>
      </c>
    </row>
    <row r="1892" spans="1:10" ht="11" customHeight="1" x14ac:dyDescent="0.45">
      <c r="A1892" s="1">
        <v>1887</v>
      </c>
      <c r="E1892" s="1" t="s">
        <v>5</v>
      </c>
      <c r="F1892" s="2">
        <v>6427</v>
      </c>
      <c r="G1892" s="2">
        <v>6675</v>
      </c>
    </row>
    <row r="1893" spans="1:10" ht="11" customHeight="1" x14ac:dyDescent="0.35">
      <c r="A1893" s="1">
        <v>1888</v>
      </c>
      <c r="D1893" s="1" t="s">
        <v>5</v>
      </c>
      <c r="E1893" s="1" t="s">
        <v>15</v>
      </c>
      <c r="F1893" s="2">
        <v>893</v>
      </c>
      <c r="G1893" s="2">
        <v>1474</v>
      </c>
      <c r="H1893" s="7">
        <f>F1893/F1895*100</f>
        <v>11.726854891661196</v>
      </c>
      <c r="I1893" s="7">
        <f>G1893/G1895*100</f>
        <v>17.343216849041063</v>
      </c>
      <c r="J1893" s="7"/>
    </row>
    <row r="1894" spans="1:10" ht="11" customHeight="1" x14ac:dyDescent="0.45">
      <c r="A1894" s="1">
        <v>1889</v>
      </c>
      <c r="E1894" s="1" t="s">
        <v>16</v>
      </c>
      <c r="F1894" s="2">
        <v>6717</v>
      </c>
      <c r="G1894" s="2">
        <v>7025</v>
      </c>
    </row>
    <row r="1895" spans="1:10" ht="11" customHeight="1" x14ac:dyDescent="0.45">
      <c r="A1895" s="1">
        <v>1890</v>
      </c>
      <c r="E1895" s="1" t="s">
        <v>5</v>
      </c>
      <c r="F1895" s="2">
        <v>7615</v>
      </c>
      <c r="G1895" s="2">
        <v>8499</v>
      </c>
    </row>
    <row r="1896" spans="1:10" ht="11" customHeight="1" x14ac:dyDescent="0.35">
      <c r="A1896" s="1">
        <v>1891</v>
      </c>
      <c r="B1896" s="1" t="s">
        <v>87</v>
      </c>
      <c r="C1896" s="1" t="s">
        <v>4</v>
      </c>
      <c r="D1896" s="1" t="s">
        <v>14</v>
      </c>
      <c r="E1896" s="1" t="s">
        <v>15</v>
      </c>
      <c r="F1896" s="2">
        <v>278</v>
      </c>
      <c r="G1896" s="2">
        <v>364</v>
      </c>
      <c r="H1896" s="7">
        <f>F1896/F1898*100</f>
        <v>26.201696512723842</v>
      </c>
      <c r="I1896" s="7">
        <f>G1896/G1898*100</f>
        <v>32.971014492753625</v>
      </c>
      <c r="J1896" s="7"/>
    </row>
    <row r="1897" spans="1:10" ht="11" customHeight="1" x14ac:dyDescent="0.45">
      <c r="A1897" s="1">
        <v>1892</v>
      </c>
      <c r="E1897" s="1" t="s">
        <v>16</v>
      </c>
      <c r="F1897" s="2">
        <v>784</v>
      </c>
      <c r="G1897" s="2">
        <v>743</v>
      </c>
    </row>
    <row r="1898" spans="1:10" ht="11" customHeight="1" x14ac:dyDescent="0.45">
      <c r="A1898" s="1">
        <v>1893</v>
      </c>
      <c r="E1898" s="1" t="s">
        <v>5</v>
      </c>
      <c r="F1898" s="2">
        <v>1061</v>
      </c>
      <c r="G1898" s="2">
        <v>1104</v>
      </c>
    </row>
    <row r="1899" spans="1:10" ht="11" customHeight="1" x14ac:dyDescent="0.35">
      <c r="A1899" s="1">
        <v>1894</v>
      </c>
      <c r="D1899" s="1" t="s">
        <v>17</v>
      </c>
      <c r="E1899" s="1" t="s">
        <v>15</v>
      </c>
      <c r="F1899" s="2">
        <v>176</v>
      </c>
      <c r="G1899" s="2">
        <v>194</v>
      </c>
      <c r="H1899" s="7">
        <f>F1899/F1901*100</f>
        <v>7.3856483424255144</v>
      </c>
      <c r="I1899" s="7">
        <f>G1899/G1901*100</f>
        <v>14.119359534206696</v>
      </c>
      <c r="J1899" s="7"/>
    </row>
    <row r="1900" spans="1:10" ht="11" customHeight="1" x14ac:dyDescent="0.45">
      <c r="A1900" s="1">
        <v>1895</v>
      </c>
      <c r="E1900" s="1" t="s">
        <v>16</v>
      </c>
      <c r="F1900" s="2">
        <v>2202</v>
      </c>
      <c r="G1900" s="2">
        <v>1179</v>
      </c>
    </row>
    <row r="1901" spans="1:10" ht="11" customHeight="1" x14ac:dyDescent="0.45">
      <c r="A1901" s="1">
        <v>1896</v>
      </c>
      <c r="E1901" s="1" t="s">
        <v>5</v>
      </c>
      <c r="F1901" s="2">
        <v>2383</v>
      </c>
      <c r="G1901" s="2">
        <v>1374</v>
      </c>
    </row>
    <row r="1902" spans="1:10" ht="11" customHeight="1" x14ac:dyDescent="0.35">
      <c r="A1902" s="1">
        <v>1897</v>
      </c>
      <c r="D1902" s="1" t="s">
        <v>5</v>
      </c>
      <c r="E1902" s="1" t="s">
        <v>15</v>
      </c>
      <c r="F1902" s="2">
        <v>459</v>
      </c>
      <c r="G1902" s="2">
        <v>555</v>
      </c>
      <c r="H1902" s="7">
        <f>F1902/F1904*100</f>
        <v>13.315926892950392</v>
      </c>
      <c r="I1902" s="7">
        <f>G1902/G1904*100</f>
        <v>22.379032258064516</v>
      </c>
      <c r="J1902" s="7"/>
    </row>
    <row r="1903" spans="1:10" ht="11" customHeight="1" x14ac:dyDescent="0.45">
      <c r="A1903" s="1">
        <v>1898</v>
      </c>
      <c r="E1903" s="1" t="s">
        <v>16</v>
      </c>
      <c r="F1903" s="2">
        <v>2988</v>
      </c>
      <c r="G1903" s="2">
        <v>1920</v>
      </c>
    </row>
    <row r="1904" spans="1:10" ht="11" customHeight="1" x14ac:dyDescent="0.45">
      <c r="A1904" s="1">
        <v>1899</v>
      </c>
      <c r="E1904" s="1" t="s">
        <v>5</v>
      </c>
      <c r="F1904" s="2">
        <v>3447</v>
      </c>
      <c r="G1904" s="2">
        <v>2480</v>
      </c>
    </row>
    <row r="1905" spans="1:10" ht="11" customHeight="1" x14ac:dyDescent="0.35">
      <c r="A1905" s="1">
        <v>1900</v>
      </c>
      <c r="C1905" s="1" t="s">
        <v>6</v>
      </c>
      <c r="D1905" s="1" t="s">
        <v>14</v>
      </c>
      <c r="E1905" s="1" t="s">
        <v>15</v>
      </c>
      <c r="F1905" s="2">
        <v>272</v>
      </c>
      <c r="G1905" s="2">
        <v>507</v>
      </c>
      <c r="H1905" s="7">
        <f>F1905/F1907*100</f>
        <v>27.783452502553622</v>
      </c>
      <c r="I1905" s="7">
        <f>G1905/G1907*100</f>
        <v>28.151027207107166</v>
      </c>
      <c r="J1905" s="7"/>
    </row>
    <row r="1906" spans="1:10" ht="11" customHeight="1" x14ac:dyDescent="0.45">
      <c r="A1906" s="1">
        <v>1901</v>
      </c>
      <c r="E1906" s="1" t="s">
        <v>16</v>
      </c>
      <c r="F1906" s="2">
        <v>704</v>
      </c>
      <c r="G1906" s="2">
        <v>1299</v>
      </c>
    </row>
    <row r="1907" spans="1:10" ht="11" customHeight="1" x14ac:dyDescent="0.45">
      <c r="A1907" s="1">
        <v>1902</v>
      </c>
      <c r="E1907" s="1" t="s">
        <v>5</v>
      </c>
      <c r="F1907" s="2">
        <v>979</v>
      </c>
      <c r="G1907" s="2">
        <v>1801</v>
      </c>
    </row>
    <row r="1908" spans="1:10" ht="11" customHeight="1" x14ac:dyDescent="0.35">
      <c r="A1908" s="1">
        <v>1903</v>
      </c>
      <c r="D1908" s="1" t="s">
        <v>17</v>
      </c>
      <c r="E1908" s="1" t="s">
        <v>15</v>
      </c>
      <c r="F1908" s="2">
        <v>376</v>
      </c>
      <c r="G1908" s="2">
        <v>774</v>
      </c>
      <c r="H1908" s="7">
        <f>F1908/F1910*100</f>
        <v>7.6734693877551026</v>
      </c>
      <c r="I1908" s="7">
        <f>G1908/G1910*100</f>
        <v>13.298969072164949</v>
      </c>
      <c r="J1908" s="7"/>
    </row>
    <row r="1909" spans="1:10" ht="11" customHeight="1" x14ac:dyDescent="0.45">
      <c r="A1909" s="1">
        <v>1904</v>
      </c>
      <c r="E1909" s="1" t="s">
        <v>16</v>
      </c>
      <c r="F1909" s="2">
        <v>4520</v>
      </c>
      <c r="G1909" s="2">
        <v>5050</v>
      </c>
    </row>
    <row r="1910" spans="1:10" ht="11" customHeight="1" x14ac:dyDescent="0.45">
      <c r="A1910" s="1">
        <v>1905</v>
      </c>
      <c r="E1910" s="1" t="s">
        <v>5</v>
      </c>
      <c r="F1910" s="2">
        <v>4900</v>
      </c>
      <c r="G1910" s="2">
        <v>5820</v>
      </c>
    </row>
    <row r="1911" spans="1:10" ht="11" customHeight="1" x14ac:dyDescent="0.35">
      <c r="A1911" s="1">
        <v>1906</v>
      </c>
      <c r="D1911" s="1" t="s">
        <v>5</v>
      </c>
      <c r="E1911" s="1" t="s">
        <v>15</v>
      </c>
      <c r="F1911" s="2">
        <v>653</v>
      </c>
      <c r="G1911" s="2">
        <v>1282</v>
      </c>
      <c r="H1911" s="7">
        <f>F1911/F1913*100</f>
        <v>11.111111111111111</v>
      </c>
      <c r="I1911" s="7">
        <f>G1911/G1913*100</f>
        <v>16.804299383929742</v>
      </c>
      <c r="J1911" s="7"/>
    </row>
    <row r="1912" spans="1:10" ht="11" customHeight="1" x14ac:dyDescent="0.45">
      <c r="A1912" s="1">
        <v>1907</v>
      </c>
      <c r="E1912" s="1" t="s">
        <v>16</v>
      </c>
      <c r="F1912" s="2">
        <v>5224</v>
      </c>
      <c r="G1912" s="2">
        <v>6346</v>
      </c>
    </row>
    <row r="1913" spans="1:10" ht="11" customHeight="1" x14ac:dyDescent="0.45">
      <c r="A1913" s="1">
        <v>1908</v>
      </c>
      <c r="E1913" s="1" t="s">
        <v>5</v>
      </c>
      <c r="F1913" s="2">
        <v>5877</v>
      </c>
      <c r="G1913" s="2">
        <v>7629</v>
      </c>
    </row>
    <row r="1914" spans="1:10" ht="11" customHeight="1" x14ac:dyDescent="0.35">
      <c r="A1914" s="1">
        <v>1909</v>
      </c>
      <c r="C1914" s="1" t="s">
        <v>5</v>
      </c>
      <c r="D1914" s="1" t="s">
        <v>14</v>
      </c>
      <c r="E1914" s="1" t="s">
        <v>15</v>
      </c>
      <c r="F1914" s="2">
        <v>552</v>
      </c>
      <c r="G1914" s="2">
        <v>870</v>
      </c>
      <c r="H1914" s="7">
        <f>F1914/F1916*100</f>
        <v>27.032321253672869</v>
      </c>
      <c r="I1914" s="7">
        <f>G1914/G1916*100</f>
        <v>29.927760577915375</v>
      </c>
      <c r="J1914" s="7"/>
    </row>
    <row r="1915" spans="1:10" ht="11" customHeight="1" x14ac:dyDescent="0.45">
      <c r="A1915" s="1">
        <v>1910</v>
      </c>
      <c r="E1915" s="1" t="s">
        <v>16</v>
      </c>
      <c r="F1915" s="2">
        <v>1482</v>
      </c>
      <c r="G1915" s="2">
        <v>2035</v>
      </c>
    </row>
    <row r="1916" spans="1:10" ht="11" customHeight="1" x14ac:dyDescent="0.45">
      <c r="A1916" s="1">
        <v>1911</v>
      </c>
      <c r="E1916" s="1" t="s">
        <v>5</v>
      </c>
      <c r="F1916" s="2">
        <v>2042</v>
      </c>
      <c r="G1916" s="2">
        <v>2907</v>
      </c>
    </row>
    <row r="1917" spans="1:10" ht="11" customHeight="1" x14ac:dyDescent="0.35">
      <c r="A1917" s="1">
        <v>1912</v>
      </c>
      <c r="D1917" s="1" t="s">
        <v>17</v>
      </c>
      <c r="E1917" s="1" t="s">
        <v>15</v>
      </c>
      <c r="F1917" s="2">
        <v>558</v>
      </c>
      <c r="G1917" s="2">
        <v>963</v>
      </c>
      <c r="H1917" s="7">
        <f>F1917/F1919*100</f>
        <v>7.6595744680851059</v>
      </c>
      <c r="I1917" s="7">
        <f>G1917/G1919*100</f>
        <v>13.375</v>
      </c>
      <c r="J1917" s="7"/>
    </row>
    <row r="1918" spans="1:10" ht="11" customHeight="1" x14ac:dyDescent="0.45">
      <c r="A1918" s="1">
        <v>1913</v>
      </c>
      <c r="E1918" s="1" t="s">
        <v>16</v>
      </c>
      <c r="F1918" s="2">
        <v>6725</v>
      </c>
      <c r="G1918" s="2">
        <v>6232</v>
      </c>
    </row>
    <row r="1919" spans="1:10" ht="11" customHeight="1" x14ac:dyDescent="0.45">
      <c r="A1919" s="1">
        <v>1914</v>
      </c>
      <c r="E1919" s="1" t="s">
        <v>5</v>
      </c>
      <c r="F1919" s="2">
        <v>7285</v>
      </c>
      <c r="G1919" s="2">
        <v>7200</v>
      </c>
    </row>
    <row r="1920" spans="1:10" ht="11" customHeight="1" x14ac:dyDescent="0.35">
      <c r="A1920" s="1">
        <v>1915</v>
      </c>
      <c r="D1920" s="1" t="s">
        <v>5</v>
      </c>
      <c r="E1920" s="1" t="s">
        <v>15</v>
      </c>
      <c r="F1920" s="2">
        <v>1115</v>
      </c>
      <c r="G1920" s="2">
        <v>1837</v>
      </c>
      <c r="H1920" s="7">
        <f>F1920/F1922*100</f>
        <v>11.957104557640751</v>
      </c>
      <c r="I1920" s="7">
        <f>G1920/G1922*100</f>
        <v>18.179119247897081</v>
      </c>
      <c r="J1920" s="7"/>
    </row>
    <row r="1921" spans="1:10" ht="11" customHeight="1" x14ac:dyDescent="0.45">
      <c r="A1921" s="1">
        <v>1916</v>
      </c>
      <c r="E1921" s="1" t="s">
        <v>16</v>
      </c>
      <c r="F1921" s="2">
        <v>8208</v>
      </c>
      <c r="G1921" s="2">
        <v>8265</v>
      </c>
    </row>
    <row r="1922" spans="1:10" ht="11" customHeight="1" x14ac:dyDescent="0.45">
      <c r="A1922" s="1">
        <v>1917</v>
      </c>
      <c r="E1922" s="1" t="s">
        <v>5</v>
      </c>
      <c r="F1922" s="2">
        <v>9325</v>
      </c>
      <c r="G1922" s="2">
        <v>10105</v>
      </c>
    </row>
    <row r="1923" spans="1:10" ht="11" customHeight="1" x14ac:dyDescent="0.35">
      <c r="A1923" s="1">
        <v>1918</v>
      </c>
      <c r="B1923" s="1" t="s">
        <v>88</v>
      </c>
      <c r="C1923" s="1" t="s">
        <v>4</v>
      </c>
      <c r="D1923" s="1" t="s">
        <v>14</v>
      </c>
      <c r="E1923" s="1" t="s">
        <v>15</v>
      </c>
      <c r="F1923" s="2">
        <v>24</v>
      </c>
      <c r="G1923" s="2">
        <v>21</v>
      </c>
      <c r="H1923" s="7">
        <f>F1923/F1925*100</f>
        <v>32.432432432432435</v>
      </c>
      <c r="I1923" s="7">
        <f>G1923/G1925*100</f>
        <v>28.378378378378379</v>
      </c>
      <c r="J1923" s="7"/>
    </row>
    <row r="1924" spans="1:10" ht="11" customHeight="1" x14ac:dyDescent="0.45">
      <c r="A1924" s="1">
        <v>1919</v>
      </c>
      <c r="E1924" s="1" t="s">
        <v>16</v>
      </c>
      <c r="F1924" s="2">
        <v>49</v>
      </c>
      <c r="G1924" s="2">
        <v>49</v>
      </c>
    </row>
    <row r="1925" spans="1:10" ht="11" customHeight="1" x14ac:dyDescent="0.45">
      <c r="A1925" s="1">
        <v>1920</v>
      </c>
      <c r="E1925" s="1" t="s">
        <v>5</v>
      </c>
      <c r="F1925" s="2">
        <v>74</v>
      </c>
      <c r="G1925" s="2">
        <v>74</v>
      </c>
    </row>
    <row r="1926" spans="1:10" ht="11" customHeight="1" x14ac:dyDescent="0.35">
      <c r="A1926" s="1">
        <v>1921</v>
      </c>
      <c r="D1926" s="1" t="s">
        <v>17</v>
      </c>
      <c r="E1926" s="1" t="s">
        <v>15</v>
      </c>
      <c r="F1926" s="2">
        <v>19</v>
      </c>
      <c r="G1926" s="2">
        <v>16</v>
      </c>
      <c r="H1926" s="7">
        <f>F1926/F1928*100</f>
        <v>7.8189300411522638</v>
      </c>
      <c r="I1926" s="7">
        <f>G1926/G1928*100</f>
        <v>13.793103448275861</v>
      </c>
      <c r="J1926" s="7"/>
    </row>
    <row r="1927" spans="1:10" ht="11" customHeight="1" x14ac:dyDescent="0.45">
      <c r="A1927" s="1">
        <v>1922</v>
      </c>
      <c r="E1927" s="1" t="s">
        <v>16</v>
      </c>
      <c r="F1927" s="2">
        <v>222</v>
      </c>
      <c r="G1927" s="2">
        <v>98</v>
      </c>
    </row>
    <row r="1928" spans="1:10" ht="11" customHeight="1" x14ac:dyDescent="0.45">
      <c r="A1928" s="1">
        <v>1923</v>
      </c>
      <c r="E1928" s="1" t="s">
        <v>5</v>
      </c>
      <c r="F1928" s="2">
        <v>243</v>
      </c>
      <c r="G1928" s="2">
        <v>116</v>
      </c>
    </row>
    <row r="1929" spans="1:10" ht="11" customHeight="1" x14ac:dyDescent="0.35">
      <c r="A1929" s="1">
        <v>1924</v>
      </c>
      <c r="D1929" s="1" t="s">
        <v>5</v>
      </c>
      <c r="E1929" s="1" t="s">
        <v>15</v>
      </c>
      <c r="F1929" s="2">
        <v>46</v>
      </c>
      <c r="G1929" s="2">
        <v>41</v>
      </c>
      <c r="H1929" s="7">
        <f>F1929/F1931*100</f>
        <v>14.374999999999998</v>
      </c>
      <c r="I1929" s="7">
        <f>G1929/G1931*100</f>
        <v>21.243523316062177</v>
      </c>
      <c r="J1929" s="7"/>
    </row>
    <row r="1930" spans="1:10" ht="11" customHeight="1" x14ac:dyDescent="0.45">
      <c r="A1930" s="1">
        <v>1925</v>
      </c>
      <c r="E1930" s="1" t="s">
        <v>16</v>
      </c>
      <c r="F1930" s="2">
        <v>273</v>
      </c>
      <c r="G1930" s="2">
        <v>150</v>
      </c>
    </row>
    <row r="1931" spans="1:10" ht="11" customHeight="1" x14ac:dyDescent="0.45">
      <c r="A1931" s="1">
        <v>1926</v>
      </c>
      <c r="E1931" s="1" t="s">
        <v>5</v>
      </c>
      <c r="F1931" s="2">
        <v>320</v>
      </c>
      <c r="G1931" s="2">
        <v>193</v>
      </c>
    </row>
    <row r="1932" spans="1:10" ht="11" customHeight="1" x14ac:dyDescent="0.35">
      <c r="A1932" s="1">
        <v>1927</v>
      </c>
      <c r="C1932" s="1" t="s">
        <v>6</v>
      </c>
      <c r="D1932" s="1" t="s">
        <v>14</v>
      </c>
      <c r="E1932" s="1" t="s">
        <v>15</v>
      </c>
      <c r="F1932" s="2">
        <v>14</v>
      </c>
      <c r="G1932" s="2">
        <v>37</v>
      </c>
      <c r="H1932" s="7">
        <f>F1932/F1934*100</f>
        <v>20.588235294117645</v>
      </c>
      <c r="I1932" s="7">
        <f>G1932/G1934*100</f>
        <v>27.611940298507463</v>
      </c>
      <c r="J1932" s="7"/>
    </row>
    <row r="1933" spans="1:10" ht="11" customHeight="1" x14ac:dyDescent="0.45">
      <c r="A1933" s="1">
        <v>1928</v>
      </c>
      <c r="E1933" s="1" t="s">
        <v>16</v>
      </c>
      <c r="F1933" s="2">
        <v>54</v>
      </c>
      <c r="G1933" s="2">
        <v>96</v>
      </c>
    </row>
    <row r="1934" spans="1:10" ht="11" customHeight="1" x14ac:dyDescent="0.45">
      <c r="A1934" s="1">
        <v>1929</v>
      </c>
      <c r="E1934" s="1" t="s">
        <v>5</v>
      </c>
      <c r="F1934" s="2">
        <v>68</v>
      </c>
      <c r="G1934" s="2">
        <v>134</v>
      </c>
    </row>
    <row r="1935" spans="1:10" ht="11" customHeight="1" x14ac:dyDescent="0.35">
      <c r="A1935" s="1">
        <v>1930</v>
      </c>
      <c r="D1935" s="1" t="s">
        <v>17</v>
      </c>
      <c r="E1935" s="1" t="s">
        <v>15</v>
      </c>
      <c r="F1935" s="2">
        <v>36</v>
      </c>
      <c r="G1935" s="2">
        <v>64</v>
      </c>
      <c r="H1935" s="7">
        <f>F1935/F1937*100</f>
        <v>7.59493670886076</v>
      </c>
      <c r="I1935" s="7">
        <f>G1935/G1937*100</f>
        <v>11.808118081180812</v>
      </c>
      <c r="J1935" s="7"/>
    </row>
    <row r="1936" spans="1:10" ht="11" customHeight="1" x14ac:dyDescent="0.45">
      <c r="A1936" s="1">
        <v>1931</v>
      </c>
      <c r="E1936" s="1" t="s">
        <v>16</v>
      </c>
      <c r="F1936" s="2">
        <v>441</v>
      </c>
      <c r="G1936" s="2">
        <v>481</v>
      </c>
    </row>
    <row r="1937" spans="1:10" ht="11" customHeight="1" x14ac:dyDescent="0.45">
      <c r="A1937" s="1">
        <v>1932</v>
      </c>
      <c r="E1937" s="1" t="s">
        <v>5</v>
      </c>
      <c r="F1937" s="2">
        <v>474</v>
      </c>
      <c r="G1937" s="2">
        <v>542</v>
      </c>
    </row>
    <row r="1938" spans="1:10" ht="11" customHeight="1" x14ac:dyDescent="0.35">
      <c r="A1938" s="1">
        <v>1933</v>
      </c>
      <c r="D1938" s="1" t="s">
        <v>5</v>
      </c>
      <c r="E1938" s="1" t="s">
        <v>15</v>
      </c>
      <c r="F1938" s="2">
        <v>55</v>
      </c>
      <c r="G1938" s="2">
        <v>94</v>
      </c>
      <c r="H1938" s="7">
        <f>F1938/F1940*100</f>
        <v>10.036496350364963</v>
      </c>
      <c r="I1938" s="7">
        <f>G1938/G1940*100</f>
        <v>14.029850746268657</v>
      </c>
      <c r="J1938" s="7"/>
    </row>
    <row r="1939" spans="1:10" ht="11" customHeight="1" x14ac:dyDescent="0.45">
      <c r="A1939" s="1">
        <v>1934</v>
      </c>
      <c r="E1939" s="1" t="s">
        <v>16</v>
      </c>
      <c r="F1939" s="2">
        <v>496</v>
      </c>
      <c r="G1939" s="2">
        <v>579</v>
      </c>
    </row>
    <row r="1940" spans="1:10" ht="11" customHeight="1" x14ac:dyDescent="0.45">
      <c r="A1940" s="1">
        <v>1935</v>
      </c>
      <c r="E1940" s="1" t="s">
        <v>5</v>
      </c>
      <c r="F1940" s="2">
        <v>548</v>
      </c>
      <c r="G1940" s="2">
        <v>670</v>
      </c>
    </row>
    <row r="1941" spans="1:10" ht="11" customHeight="1" x14ac:dyDescent="0.35">
      <c r="A1941" s="1">
        <v>1936</v>
      </c>
      <c r="C1941" s="1" t="s">
        <v>5</v>
      </c>
      <c r="D1941" s="1" t="s">
        <v>14</v>
      </c>
      <c r="E1941" s="1" t="s">
        <v>15</v>
      </c>
      <c r="F1941" s="2">
        <v>44</v>
      </c>
      <c r="G1941" s="2">
        <v>56</v>
      </c>
      <c r="H1941" s="7">
        <f>F1941/F1943*100</f>
        <v>30.555555555555557</v>
      </c>
      <c r="I1941" s="7">
        <f>G1941/G1943*100</f>
        <v>27.184466019417474</v>
      </c>
      <c r="J1941" s="7"/>
    </row>
    <row r="1942" spans="1:10" ht="11" customHeight="1" x14ac:dyDescent="0.45">
      <c r="A1942" s="1">
        <v>1937</v>
      </c>
      <c r="E1942" s="1" t="s">
        <v>16</v>
      </c>
      <c r="F1942" s="2">
        <v>102</v>
      </c>
      <c r="G1942" s="2">
        <v>152</v>
      </c>
    </row>
    <row r="1943" spans="1:10" ht="11" customHeight="1" x14ac:dyDescent="0.45">
      <c r="A1943" s="1">
        <v>1938</v>
      </c>
      <c r="E1943" s="1" t="s">
        <v>5</v>
      </c>
      <c r="F1943" s="2">
        <v>144</v>
      </c>
      <c r="G1943" s="2">
        <v>206</v>
      </c>
    </row>
    <row r="1944" spans="1:10" ht="11" customHeight="1" x14ac:dyDescent="0.35">
      <c r="A1944" s="1">
        <v>1939</v>
      </c>
      <c r="D1944" s="1" t="s">
        <v>17</v>
      </c>
      <c r="E1944" s="1" t="s">
        <v>15</v>
      </c>
      <c r="F1944" s="2">
        <v>53</v>
      </c>
      <c r="G1944" s="2">
        <v>79</v>
      </c>
      <c r="H1944" s="7">
        <f>F1944/F1946*100</f>
        <v>7.3713490959666199</v>
      </c>
      <c r="I1944" s="7">
        <f>G1944/G1946*100</f>
        <v>12.006079027355623</v>
      </c>
      <c r="J1944" s="7"/>
    </row>
    <row r="1945" spans="1:10" ht="11" customHeight="1" x14ac:dyDescent="0.45">
      <c r="A1945" s="1">
        <v>1940</v>
      </c>
      <c r="E1945" s="1" t="s">
        <v>16</v>
      </c>
      <c r="F1945" s="2">
        <v>666</v>
      </c>
      <c r="G1945" s="2">
        <v>580</v>
      </c>
    </row>
    <row r="1946" spans="1:10" ht="11" customHeight="1" x14ac:dyDescent="0.45">
      <c r="A1946" s="1">
        <v>1941</v>
      </c>
      <c r="E1946" s="1" t="s">
        <v>5</v>
      </c>
      <c r="F1946" s="2">
        <v>719</v>
      </c>
      <c r="G1946" s="2">
        <v>658</v>
      </c>
    </row>
    <row r="1947" spans="1:10" ht="11" customHeight="1" x14ac:dyDescent="0.35">
      <c r="A1947" s="1">
        <v>1942</v>
      </c>
      <c r="D1947" s="1" t="s">
        <v>5</v>
      </c>
      <c r="E1947" s="1" t="s">
        <v>15</v>
      </c>
      <c r="F1947" s="2">
        <v>98</v>
      </c>
      <c r="G1947" s="2">
        <v>136</v>
      </c>
      <c r="H1947" s="7">
        <f>F1947/F1949*100</f>
        <v>11.303344867358708</v>
      </c>
      <c r="I1947" s="7">
        <f>G1947/G1949*100</f>
        <v>15.686274509803921</v>
      </c>
      <c r="J1947" s="7"/>
    </row>
    <row r="1948" spans="1:10" ht="11" customHeight="1" x14ac:dyDescent="0.45">
      <c r="A1948" s="1">
        <v>1943</v>
      </c>
      <c r="E1948" s="1" t="s">
        <v>16</v>
      </c>
      <c r="F1948" s="2">
        <v>765</v>
      </c>
      <c r="G1948" s="2">
        <v>729</v>
      </c>
    </row>
    <row r="1949" spans="1:10" ht="11" customHeight="1" x14ac:dyDescent="0.45">
      <c r="A1949" s="1">
        <v>1944</v>
      </c>
      <c r="E1949" s="1" t="s">
        <v>5</v>
      </c>
      <c r="F1949" s="2">
        <v>867</v>
      </c>
      <c r="G1949" s="2">
        <v>867</v>
      </c>
    </row>
    <row r="1950" spans="1:10" ht="11" customHeight="1" x14ac:dyDescent="0.35">
      <c r="A1950" s="1">
        <v>1945</v>
      </c>
      <c r="B1950" s="1" t="s">
        <v>89</v>
      </c>
      <c r="C1950" s="1" t="s">
        <v>4</v>
      </c>
      <c r="D1950" s="1" t="s">
        <v>14</v>
      </c>
      <c r="E1950" s="1" t="s">
        <v>15</v>
      </c>
      <c r="F1950" s="2">
        <v>302</v>
      </c>
      <c r="G1950" s="2">
        <v>363</v>
      </c>
      <c r="H1950" s="7">
        <f>F1950/F1952*100</f>
        <v>22.896133434420015</v>
      </c>
      <c r="I1950" s="7">
        <f>G1950/G1952*100</f>
        <v>22.338461538461537</v>
      </c>
      <c r="J1950" s="7"/>
    </row>
    <row r="1951" spans="1:10" ht="11" customHeight="1" x14ac:dyDescent="0.45">
      <c r="A1951" s="1">
        <v>1946</v>
      </c>
      <c r="E1951" s="1" t="s">
        <v>16</v>
      </c>
      <c r="F1951" s="2">
        <v>1023</v>
      </c>
      <c r="G1951" s="2">
        <v>1256</v>
      </c>
    </row>
    <row r="1952" spans="1:10" ht="11" customHeight="1" x14ac:dyDescent="0.45">
      <c r="A1952" s="1">
        <v>1947</v>
      </c>
      <c r="E1952" s="1" t="s">
        <v>5</v>
      </c>
      <c r="F1952" s="2">
        <v>1319</v>
      </c>
      <c r="G1952" s="2">
        <v>1625</v>
      </c>
    </row>
    <row r="1953" spans="1:10" ht="11" customHeight="1" x14ac:dyDescent="0.35">
      <c r="A1953" s="1">
        <v>1948</v>
      </c>
      <c r="D1953" s="1" t="s">
        <v>17</v>
      </c>
      <c r="E1953" s="1" t="s">
        <v>15</v>
      </c>
      <c r="F1953" s="2">
        <v>162</v>
      </c>
      <c r="G1953" s="2">
        <v>139</v>
      </c>
      <c r="H1953" s="7">
        <f>F1953/F1955*100</f>
        <v>6.365422396856582</v>
      </c>
      <c r="I1953" s="7">
        <f>G1953/G1955*100</f>
        <v>9.0025906735751295</v>
      </c>
      <c r="J1953" s="7"/>
    </row>
    <row r="1954" spans="1:10" ht="11" customHeight="1" x14ac:dyDescent="0.45">
      <c r="A1954" s="1">
        <v>1949</v>
      </c>
      <c r="E1954" s="1" t="s">
        <v>16</v>
      </c>
      <c r="F1954" s="2">
        <v>2388</v>
      </c>
      <c r="G1954" s="2">
        <v>1410</v>
      </c>
    </row>
    <row r="1955" spans="1:10" ht="11" customHeight="1" x14ac:dyDescent="0.45">
      <c r="A1955" s="1">
        <v>1950</v>
      </c>
      <c r="E1955" s="1" t="s">
        <v>5</v>
      </c>
      <c r="F1955" s="2">
        <v>2545</v>
      </c>
      <c r="G1955" s="2">
        <v>1544</v>
      </c>
    </row>
    <row r="1956" spans="1:10" ht="11" customHeight="1" x14ac:dyDescent="0.35">
      <c r="A1956" s="1">
        <v>1951</v>
      </c>
      <c r="D1956" s="1" t="s">
        <v>5</v>
      </c>
      <c r="E1956" s="1" t="s">
        <v>15</v>
      </c>
      <c r="F1956" s="2">
        <v>460</v>
      </c>
      <c r="G1956" s="2">
        <v>501</v>
      </c>
      <c r="H1956" s="7">
        <f>F1956/F1958*100</f>
        <v>11.88323430638078</v>
      </c>
      <c r="I1956" s="7">
        <f>G1956/G1958*100</f>
        <v>15.794451450189156</v>
      </c>
      <c r="J1956" s="7"/>
    </row>
    <row r="1957" spans="1:10" ht="11" customHeight="1" x14ac:dyDescent="0.45">
      <c r="A1957" s="1">
        <v>1952</v>
      </c>
      <c r="E1957" s="1" t="s">
        <v>16</v>
      </c>
      <c r="F1957" s="2">
        <v>3406</v>
      </c>
      <c r="G1957" s="2">
        <v>2667</v>
      </c>
    </row>
    <row r="1958" spans="1:10" ht="11" customHeight="1" x14ac:dyDescent="0.45">
      <c r="A1958" s="1">
        <v>1953</v>
      </c>
      <c r="E1958" s="1" t="s">
        <v>5</v>
      </c>
      <c r="F1958" s="2">
        <v>3871</v>
      </c>
      <c r="G1958" s="2">
        <v>3172</v>
      </c>
    </row>
    <row r="1959" spans="1:10" ht="11" customHeight="1" x14ac:dyDescent="0.35">
      <c r="A1959" s="1">
        <v>1954</v>
      </c>
      <c r="C1959" s="1" t="s">
        <v>6</v>
      </c>
      <c r="D1959" s="1" t="s">
        <v>14</v>
      </c>
      <c r="E1959" s="1" t="s">
        <v>15</v>
      </c>
      <c r="F1959" s="2">
        <v>713</v>
      </c>
      <c r="G1959" s="2">
        <v>1205</v>
      </c>
      <c r="H1959" s="7">
        <f>F1959/F1961*100</f>
        <v>12.895641164767587</v>
      </c>
      <c r="I1959" s="7">
        <f>G1959/G1961*100</f>
        <v>13.1507148313871</v>
      </c>
      <c r="J1959" s="7"/>
    </row>
    <row r="1960" spans="1:10" ht="11" customHeight="1" x14ac:dyDescent="0.45">
      <c r="A1960" s="1">
        <v>1955</v>
      </c>
      <c r="E1960" s="1" t="s">
        <v>16</v>
      </c>
      <c r="F1960" s="2">
        <v>4815</v>
      </c>
      <c r="G1960" s="2">
        <v>7956</v>
      </c>
    </row>
    <row r="1961" spans="1:10" ht="11" customHeight="1" x14ac:dyDescent="0.45">
      <c r="A1961" s="1">
        <v>1956</v>
      </c>
      <c r="E1961" s="1" t="s">
        <v>5</v>
      </c>
      <c r="F1961" s="2">
        <v>5529</v>
      </c>
      <c r="G1961" s="2">
        <v>9163</v>
      </c>
    </row>
    <row r="1962" spans="1:10" ht="11" customHeight="1" x14ac:dyDescent="0.35">
      <c r="A1962" s="1">
        <v>1957</v>
      </c>
      <c r="D1962" s="1" t="s">
        <v>17</v>
      </c>
      <c r="E1962" s="1" t="s">
        <v>15</v>
      </c>
      <c r="F1962" s="2">
        <v>1646</v>
      </c>
      <c r="G1962" s="2">
        <v>2676</v>
      </c>
      <c r="H1962" s="7">
        <f>F1962/F1964*100</f>
        <v>5.3780304515454489</v>
      </c>
      <c r="I1962" s="7">
        <f>G1962/G1964*100</f>
        <v>8.8017629839160616</v>
      </c>
      <c r="J1962" s="7"/>
    </row>
    <row r="1963" spans="1:10" ht="11" customHeight="1" x14ac:dyDescent="0.45">
      <c r="A1963" s="1">
        <v>1958</v>
      </c>
      <c r="E1963" s="1" t="s">
        <v>16</v>
      </c>
      <c r="F1963" s="2">
        <v>28959</v>
      </c>
      <c r="G1963" s="2">
        <v>27724</v>
      </c>
    </row>
    <row r="1964" spans="1:10" ht="11" customHeight="1" x14ac:dyDescent="0.45">
      <c r="A1964" s="1">
        <v>1959</v>
      </c>
      <c r="E1964" s="1" t="s">
        <v>5</v>
      </c>
      <c r="F1964" s="2">
        <v>30606</v>
      </c>
      <c r="G1964" s="2">
        <v>30403</v>
      </c>
    </row>
    <row r="1965" spans="1:10" ht="11" customHeight="1" x14ac:dyDescent="0.35">
      <c r="A1965" s="1">
        <v>1960</v>
      </c>
      <c r="D1965" s="1" t="s">
        <v>5</v>
      </c>
      <c r="E1965" s="1" t="s">
        <v>15</v>
      </c>
      <c r="F1965" s="2">
        <v>2356</v>
      </c>
      <c r="G1965" s="2">
        <v>3883</v>
      </c>
      <c r="H1965" s="7">
        <f>F1965/F1967*100</f>
        <v>6.5201749045220563</v>
      </c>
      <c r="I1965" s="7">
        <f>G1965/G1967*100</f>
        <v>9.8142297485151015</v>
      </c>
      <c r="J1965" s="7"/>
    </row>
    <row r="1966" spans="1:10" ht="11" customHeight="1" x14ac:dyDescent="0.45">
      <c r="A1966" s="1">
        <v>1961</v>
      </c>
      <c r="E1966" s="1" t="s">
        <v>16</v>
      </c>
      <c r="F1966" s="2">
        <v>33776</v>
      </c>
      <c r="G1966" s="2">
        <v>35680</v>
      </c>
    </row>
    <row r="1967" spans="1:10" ht="11" customHeight="1" x14ac:dyDescent="0.45">
      <c r="A1967" s="1">
        <v>1962</v>
      </c>
      <c r="E1967" s="1" t="s">
        <v>5</v>
      </c>
      <c r="F1967" s="2">
        <v>36134</v>
      </c>
      <c r="G1967" s="2">
        <v>39565</v>
      </c>
    </row>
    <row r="1968" spans="1:10" ht="11" customHeight="1" x14ac:dyDescent="0.35">
      <c r="A1968" s="1">
        <v>1963</v>
      </c>
      <c r="C1968" s="1" t="s">
        <v>5</v>
      </c>
      <c r="D1968" s="1" t="s">
        <v>14</v>
      </c>
      <c r="E1968" s="1" t="s">
        <v>15</v>
      </c>
      <c r="F1968" s="2">
        <v>1014</v>
      </c>
      <c r="G1968" s="2">
        <v>1571</v>
      </c>
      <c r="H1968" s="7">
        <f>F1968/F1970*100</f>
        <v>14.813732651570488</v>
      </c>
      <c r="I1968" s="7">
        <f>G1968/G1970*100</f>
        <v>14.565177081401817</v>
      </c>
      <c r="J1968" s="7"/>
    </row>
    <row r="1969" spans="1:10" ht="11" customHeight="1" x14ac:dyDescent="0.45">
      <c r="A1969" s="1">
        <v>1964</v>
      </c>
      <c r="E1969" s="1" t="s">
        <v>16</v>
      </c>
      <c r="F1969" s="2">
        <v>5841</v>
      </c>
      <c r="G1969" s="2">
        <v>9215</v>
      </c>
    </row>
    <row r="1970" spans="1:10" ht="11" customHeight="1" x14ac:dyDescent="0.45">
      <c r="A1970" s="1">
        <v>1965</v>
      </c>
      <c r="E1970" s="1" t="s">
        <v>5</v>
      </c>
      <c r="F1970" s="2">
        <v>6845</v>
      </c>
      <c r="G1970" s="2">
        <v>10786</v>
      </c>
    </row>
    <row r="1971" spans="1:10" ht="11" customHeight="1" x14ac:dyDescent="0.35">
      <c r="A1971" s="1">
        <v>1966</v>
      </c>
      <c r="D1971" s="1" t="s">
        <v>17</v>
      </c>
      <c r="E1971" s="1" t="s">
        <v>15</v>
      </c>
      <c r="F1971" s="2">
        <v>1803</v>
      </c>
      <c r="G1971" s="2">
        <v>2818</v>
      </c>
      <c r="H1971" s="7">
        <f>F1971/F1973*100</f>
        <v>5.4389140271493215</v>
      </c>
      <c r="I1971" s="7">
        <f>G1971/G1973*100</f>
        <v>8.8211356664371134</v>
      </c>
      <c r="J1971" s="7"/>
    </row>
    <row r="1972" spans="1:10" ht="11" customHeight="1" x14ac:dyDescent="0.45">
      <c r="A1972" s="1">
        <v>1967</v>
      </c>
      <c r="E1972" s="1" t="s">
        <v>16</v>
      </c>
      <c r="F1972" s="2">
        <v>31347</v>
      </c>
      <c r="G1972" s="2">
        <v>29135</v>
      </c>
    </row>
    <row r="1973" spans="1:10" ht="11" customHeight="1" x14ac:dyDescent="0.45">
      <c r="A1973" s="1">
        <v>1968</v>
      </c>
      <c r="E1973" s="1" t="s">
        <v>5</v>
      </c>
      <c r="F1973" s="2">
        <v>33150</v>
      </c>
      <c r="G1973" s="2">
        <v>31946</v>
      </c>
    </row>
    <row r="1974" spans="1:10" ht="11" customHeight="1" x14ac:dyDescent="0.35">
      <c r="A1974" s="1">
        <v>1969</v>
      </c>
      <c r="D1974" s="1" t="s">
        <v>5</v>
      </c>
      <c r="E1974" s="1" t="s">
        <v>15</v>
      </c>
      <c r="F1974" s="2">
        <v>2817</v>
      </c>
      <c r="G1974" s="2">
        <v>4385</v>
      </c>
      <c r="H1974" s="7">
        <f>F1974/F1976*100</f>
        <v>7.0428521426071296</v>
      </c>
      <c r="I1974" s="7">
        <f>G1974/G1976*100</f>
        <v>10.260430072302688</v>
      </c>
      <c r="J1974" s="7"/>
    </row>
    <row r="1975" spans="1:10" ht="11" customHeight="1" x14ac:dyDescent="0.45">
      <c r="A1975" s="1">
        <v>1970</v>
      </c>
      <c r="E1975" s="1" t="s">
        <v>16</v>
      </c>
      <c r="F1975" s="2">
        <v>37183</v>
      </c>
      <c r="G1975" s="2">
        <v>38349</v>
      </c>
    </row>
    <row r="1976" spans="1:10" ht="11" customHeight="1" x14ac:dyDescent="0.45">
      <c r="A1976" s="1">
        <v>1971</v>
      </c>
      <c r="E1976" s="1" t="s">
        <v>5</v>
      </c>
      <c r="F1976" s="2">
        <v>39998</v>
      </c>
      <c r="G1976" s="2">
        <v>42737</v>
      </c>
    </row>
    <row r="1977" spans="1:10" ht="11" customHeight="1" x14ac:dyDescent="0.35">
      <c r="A1977" s="1">
        <v>1972</v>
      </c>
      <c r="B1977" s="1" t="s">
        <v>90</v>
      </c>
      <c r="C1977" s="1" t="s">
        <v>4</v>
      </c>
      <c r="D1977" s="1" t="s">
        <v>14</v>
      </c>
      <c r="E1977" s="1" t="s">
        <v>15</v>
      </c>
      <c r="F1977" s="2">
        <v>799</v>
      </c>
      <c r="G1977" s="2">
        <v>1108</v>
      </c>
      <c r="H1977" s="7">
        <f>F1977/F1979*100</f>
        <v>24.051776038531006</v>
      </c>
      <c r="I1977" s="7">
        <f>G1977/G1979*100</f>
        <v>22.014702960460959</v>
      </c>
      <c r="J1977" s="7"/>
    </row>
    <row r="1978" spans="1:10" ht="11" customHeight="1" x14ac:dyDescent="0.45">
      <c r="A1978" s="1">
        <v>1973</v>
      </c>
      <c r="E1978" s="1" t="s">
        <v>16</v>
      </c>
      <c r="F1978" s="2">
        <v>2517</v>
      </c>
      <c r="G1978" s="2">
        <v>3923</v>
      </c>
    </row>
    <row r="1979" spans="1:10" ht="11" customHeight="1" x14ac:dyDescent="0.45">
      <c r="A1979" s="1">
        <v>1974</v>
      </c>
      <c r="E1979" s="1" t="s">
        <v>5</v>
      </c>
      <c r="F1979" s="2">
        <v>3322</v>
      </c>
      <c r="G1979" s="2">
        <v>5033</v>
      </c>
    </row>
    <row r="1980" spans="1:10" ht="11" customHeight="1" x14ac:dyDescent="0.35">
      <c r="A1980" s="1">
        <v>1975</v>
      </c>
      <c r="D1980" s="1" t="s">
        <v>17</v>
      </c>
      <c r="E1980" s="1" t="s">
        <v>15</v>
      </c>
      <c r="F1980" s="2">
        <v>470</v>
      </c>
      <c r="G1980" s="2">
        <v>524</v>
      </c>
      <c r="H1980" s="7">
        <f>F1980/F1982*100</f>
        <v>6.0754912099276108</v>
      </c>
      <c r="I1980" s="7">
        <f>G1980/G1982*100</f>
        <v>11.963470319634704</v>
      </c>
      <c r="J1980" s="7"/>
    </row>
    <row r="1981" spans="1:10" ht="11" customHeight="1" x14ac:dyDescent="0.45">
      <c r="A1981" s="1">
        <v>1976</v>
      </c>
      <c r="E1981" s="1" t="s">
        <v>16</v>
      </c>
      <c r="F1981" s="2">
        <v>7270</v>
      </c>
      <c r="G1981" s="2">
        <v>3857</v>
      </c>
    </row>
    <row r="1982" spans="1:10" ht="11" customHeight="1" x14ac:dyDescent="0.45">
      <c r="A1982" s="1">
        <v>1977</v>
      </c>
      <c r="E1982" s="1" t="s">
        <v>5</v>
      </c>
      <c r="F1982" s="2">
        <v>7736</v>
      </c>
      <c r="G1982" s="2">
        <v>4380</v>
      </c>
    </row>
    <row r="1983" spans="1:10" ht="11" customHeight="1" x14ac:dyDescent="0.35">
      <c r="A1983" s="1">
        <v>1978</v>
      </c>
      <c r="D1983" s="1" t="s">
        <v>5</v>
      </c>
      <c r="E1983" s="1" t="s">
        <v>15</v>
      </c>
      <c r="F1983" s="2">
        <v>1273</v>
      </c>
      <c r="G1983" s="2">
        <v>1631</v>
      </c>
      <c r="H1983" s="7">
        <f>F1983/F1985*100</f>
        <v>11.512027491408935</v>
      </c>
      <c r="I1983" s="7">
        <f>G1983/G1985*100</f>
        <v>17.334466999681155</v>
      </c>
      <c r="J1983" s="7"/>
    </row>
    <row r="1984" spans="1:10" ht="11" customHeight="1" x14ac:dyDescent="0.45">
      <c r="A1984" s="1">
        <v>1979</v>
      </c>
      <c r="E1984" s="1" t="s">
        <v>16</v>
      </c>
      <c r="F1984" s="2">
        <v>9789</v>
      </c>
      <c r="G1984" s="2">
        <v>7774</v>
      </c>
    </row>
    <row r="1985" spans="1:10" ht="11" customHeight="1" x14ac:dyDescent="0.45">
      <c r="A1985" s="1">
        <v>1980</v>
      </c>
      <c r="E1985" s="1" t="s">
        <v>5</v>
      </c>
      <c r="F1985" s="2">
        <v>11058</v>
      </c>
      <c r="G1985" s="2">
        <v>9409</v>
      </c>
    </row>
    <row r="1986" spans="1:10" ht="11" customHeight="1" x14ac:dyDescent="0.35">
      <c r="A1986" s="1">
        <v>1981</v>
      </c>
      <c r="C1986" s="1" t="s">
        <v>6</v>
      </c>
      <c r="D1986" s="1" t="s">
        <v>14</v>
      </c>
      <c r="E1986" s="1" t="s">
        <v>15</v>
      </c>
      <c r="F1986" s="2">
        <v>1086</v>
      </c>
      <c r="G1986" s="2">
        <v>1980</v>
      </c>
      <c r="H1986" s="7">
        <f>F1986/F1988*100</f>
        <v>16.362814524634626</v>
      </c>
      <c r="I1986" s="7">
        <f>G1986/G1988*100</f>
        <v>15.355979525360633</v>
      </c>
      <c r="J1986" s="7"/>
    </row>
    <row r="1987" spans="1:10" ht="11" customHeight="1" x14ac:dyDescent="0.45">
      <c r="A1987" s="1">
        <v>1982</v>
      </c>
      <c r="E1987" s="1" t="s">
        <v>16</v>
      </c>
      <c r="F1987" s="2">
        <v>5553</v>
      </c>
      <c r="G1987" s="2">
        <v>10912</v>
      </c>
    </row>
    <row r="1988" spans="1:10" ht="11" customHeight="1" x14ac:dyDescent="0.45">
      <c r="A1988" s="1">
        <v>1983</v>
      </c>
      <c r="E1988" s="1" t="s">
        <v>5</v>
      </c>
      <c r="F1988" s="2">
        <v>6637</v>
      </c>
      <c r="G1988" s="2">
        <v>12894</v>
      </c>
    </row>
    <row r="1989" spans="1:10" ht="11" customHeight="1" x14ac:dyDescent="0.35">
      <c r="A1989" s="1">
        <v>1984</v>
      </c>
      <c r="D1989" s="1" t="s">
        <v>17</v>
      </c>
      <c r="E1989" s="1" t="s">
        <v>15</v>
      </c>
      <c r="F1989" s="2">
        <v>1785</v>
      </c>
      <c r="G1989" s="2">
        <v>3283</v>
      </c>
      <c r="H1989" s="7">
        <f>F1989/F1991*100</f>
        <v>4.676692517291972</v>
      </c>
      <c r="I1989" s="7">
        <f>G1989/G1991*100</f>
        <v>9.1709034024247167</v>
      </c>
      <c r="J1989" s="7"/>
    </row>
    <row r="1990" spans="1:10" ht="11" customHeight="1" x14ac:dyDescent="0.45">
      <c r="A1990" s="1">
        <v>1985</v>
      </c>
      <c r="E1990" s="1" t="s">
        <v>16</v>
      </c>
      <c r="F1990" s="2">
        <v>36380</v>
      </c>
      <c r="G1990" s="2">
        <v>32521</v>
      </c>
    </row>
    <row r="1991" spans="1:10" ht="11" customHeight="1" x14ac:dyDescent="0.45">
      <c r="A1991" s="1">
        <v>1986</v>
      </c>
      <c r="E1991" s="1" t="s">
        <v>5</v>
      </c>
      <c r="F1991" s="2">
        <v>38168</v>
      </c>
      <c r="G1991" s="2">
        <v>35798</v>
      </c>
    </row>
    <row r="1992" spans="1:10" ht="11" customHeight="1" x14ac:dyDescent="0.35">
      <c r="A1992" s="1">
        <v>1987</v>
      </c>
      <c r="D1992" s="1" t="s">
        <v>5</v>
      </c>
      <c r="E1992" s="1" t="s">
        <v>15</v>
      </c>
      <c r="F1992" s="2">
        <v>2869</v>
      </c>
      <c r="G1992" s="2">
        <v>5258</v>
      </c>
      <c r="H1992" s="7">
        <f>F1992/F1994*100</f>
        <v>6.4034461208820641</v>
      </c>
      <c r="I1992" s="7">
        <f>G1992/G1994*100</f>
        <v>10.799375616168255</v>
      </c>
      <c r="J1992" s="7"/>
    </row>
    <row r="1993" spans="1:10" ht="11" customHeight="1" x14ac:dyDescent="0.45">
      <c r="A1993" s="1">
        <v>1988</v>
      </c>
      <c r="E1993" s="1" t="s">
        <v>16</v>
      </c>
      <c r="F1993" s="2">
        <v>41936</v>
      </c>
      <c r="G1993" s="2">
        <v>43428</v>
      </c>
    </row>
    <row r="1994" spans="1:10" ht="11" customHeight="1" x14ac:dyDescent="0.45">
      <c r="A1994" s="1">
        <v>1989</v>
      </c>
      <c r="E1994" s="1" t="s">
        <v>5</v>
      </c>
      <c r="F1994" s="2">
        <v>44804</v>
      </c>
      <c r="G1994" s="2">
        <v>48688</v>
      </c>
    </row>
    <row r="1995" spans="1:10" ht="11" customHeight="1" x14ac:dyDescent="0.35">
      <c r="A1995" s="1">
        <v>1990</v>
      </c>
      <c r="C1995" s="1" t="s">
        <v>5</v>
      </c>
      <c r="D1995" s="1" t="s">
        <v>14</v>
      </c>
      <c r="E1995" s="1" t="s">
        <v>15</v>
      </c>
      <c r="F1995" s="2">
        <v>1889</v>
      </c>
      <c r="G1995" s="2">
        <v>3089</v>
      </c>
      <c r="H1995" s="7">
        <f>F1995/F1997*100</f>
        <v>18.969672625025105</v>
      </c>
      <c r="I1995" s="7">
        <f>G1995/G1997*100</f>
        <v>17.238685194486301</v>
      </c>
      <c r="J1995" s="7"/>
    </row>
    <row r="1996" spans="1:10" ht="11" customHeight="1" x14ac:dyDescent="0.45">
      <c r="A1996" s="1">
        <v>1991</v>
      </c>
      <c r="E1996" s="1" t="s">
        <v>16</v>
      </c>
      <c r="F1996" s="2">
        <v>8070</v>
      </c>
      <c r="G1996" s="2">
        <v>14831</v>
      </c>
    </row>
    <row r="1997" spans="1:10" ht="11" customHeight="1" x14ac:dyDescent="0.45">
      <c r="A1997" s="1">
        <v>1992</v>
      </c>
      <c r="E1997" s="1" t="s">
        <v>5</v>
      </c>
      <c r="F1997" s="2">
        <v>9958</v>
      </c>
      <c r="G1997" s="2">
        <v>17919</v>
      </c>
    </row>
    <row r="1998" spans="1:10" ht="11" customHeight="1" x14ac:dyDescent="0.35">
      <c r="A1998" s="1">
        <v>1993</v>
      </c>
      <c r="D1998" s="1" t="s">
        <v>17</v>
      </c>
      <c r="E1998" s="1" t="s">
        <v>15</v>
      </c>
      <c r="F1998" s="2">
        <v>2257</v>
      </c>
      <c r="G1998" s="2">
        <v>3803</v>
      </c>
      <c r="H1998" s="7">
        <f>F1998/F2000*100</f>
        <v>4.9169970807372225</v>
      </c>
      <c r="I1998" s="7">
        <f>G1998/G2000*100</f>
        <v>9.466085874299937</v>
      </c>
      <c r="J1998" s="7"/>
    </row>
    <row r="1999" spans="1:10" ht="11" customHeight="1" x14ac:dyDescent="0.45">
      <c r="A1999" s="1">
        <v>1994</v>
      </c>
      <c r="E1999" s="1" t="s">
        <v>16</v>
      </c>
      <c r="F1999" s="2">
        <v>43651</v>
      </c>
      <c r="G1999" s="2">
        <v>36372</v>
      </c>
    </row>
    <row r="2000" spans="1:10" ht="11" customHeight="1" x14ac:dyDescent="0.45">
      <c r="A2000" s="1">
        <v>1995</v>
      </c>
      <c r="E2000" s="1" t="s">
        <v>5</v>
      </c>
      <c r="F2000" s="2">
        <v>45902</v>
      </c>
      <c r="G2000" s="2">
        <v>40175</v>
      </c>
    </row>
    <row r="2001" spans="1:10" ht="11" customHeight="1" x14ac:dyDescent="0.35">
      <c r="A2001" s="1">
        <v>1996</v>
      </c>
      <c r="D2001" s="1" t="s">
        <v>5</v>
      </c>
      <c r="E2001" s="1" t="s">
        <v>15</v>
      </c>
      <c r="F2001" s="2">
        <v>4140</v>
      </c>
      <c r="G2001" s="2">
        <v>6894</v>
      </c>
      <c r="H2001" s="7">
        <f>F2001/F2003*100</f>
        <v>7.4109875946511998</v>
      </c>
      <c r="I2001" s="7">
        <f>G2001/G2003*100</f>
        <v>11.865340263674227</v>
      </c>
      <c r="J2001" s="7"/>
    </row>
    <row r="2002" spans="1:10" ht="11" customHeight="1" x14ac:dyDescent="0.45">
      <c r="A2002" s="1">
        <v>1997</v>
      </c>
      <c r="E2002" s="1" t="s">
        <v>16</v>
      </c>
      <c r="F2002" s="2">
        <v>51723</v>
      </c>
      <c r="G2002" s="2">
        <v>51204</v>
      </c>
    </row>
    <row r="2003" spans="1:10" ht="11" customHeight="1" x14ac:dyDescent="0.45">
      <c r="A2003" s="1">
        <v>1998</v>
      </c>
      <c r="E2003" s="1" t="s">
        <v>5</v>
      </c>
      <c r="F2003" s="2">
        <v>55863</v>
      </c>
      <c r="G2003" s="2">
        <v>58102</v>
      </c>
    </row>
    <row r="2004" spans="1:10" ht="11" customHeight="1" x14ac:dyDescent="0.35">
      <c r="A2004" s="1">
        <v>1999</v>
      </c>
      <c r="B2004" s="1" t="s">
        <v>91</v>
      </c>
      <c r="C2004" s="1" t="s">
        <v>4</v>
      </c>
      <c r="D2004" s="1" t="s">
        <v>14</v>
      </c>
      <c r="E2004" s="1" t="s">
        <v>15</v>
      </c>
      <c r="F2004" s="2">
        <v>283</v>
      </c>
      <c r="G2004" s="2">
        <v>401</v>
      </c>
      <c r="H2004" s="7">
        <f>F2004/F2006*100</f>
        <v>34.681372549019606</v>
      </c>
      <c r="I2004" s="7">
        <f>G2004/G2006*100</f>
        <v>38.743961352657003</v>
      </c>
      <c r="J2004" s="7"/>
    </row>
    <row r="2005" spans="1:10" ht="11" customHeight="1" x14ac:dyDescent="0.45">
      <c r="A2005" s="1">
        <v>2000</v>
      </c>
      <c r="E2005" s="1" t="s">
        <v>16</v>
      </c>
      <c r="F2005" s="2">
        <v>531</v>
      </c>
      <c r="G2005" s="2">
        <v>635</v>
      </c>
    </row>
    <row r="2006" spans="1:10" ht="11" customHeight="1" x14ac:dyDescent="0.45">
      <c r="A2006" s="1">
        <v>2001</v>
      </c>
      <c r="E2006" s="1" t="s">
        <v>5</v>
      </c>
      <c r="F2006" s="2">
        <v>816</v>
      </c>
      <c r="G2006" s="2">
        <v>1035</v>
      </c>
    </row>
    <row r="2007" spans="1:10" ht="11" customHeight="1" x14ac:dyDescent="0.35">
      <c r="A2007" s="1">
        <v>2002</v>
      </c>
      <c r="D2007" s="1" t="s">
        <v>17</v>
      </c>
      <c r="E2007" s="1" t="s">
        <v>15</v>
      </c>
      <c r="F2007" s="2">
        <v>261</v>
      </c>
      <c r="G2007" s="2">
        <v>311</v>
      </c>
      <c r="H2007" s="7">
        <f>F2007/F2009*100</f>
        <v>10.957178841309824</v>
      </c>
      <c r="I2007" s="7">
        <f>G2007/G2009*100</f>
        <v>19.621451104100945</v>
      </c>
      <c r="J2007" s="7"/>
    </row>
    <row r="2008" spans="1:10" ht="11" customHeight="1" x14ac:dyDescent="0.45">
      <c r="A2008" s="1">
        <v>2003</v>
      </c>
      <c r="E2008" s="1" t="s">
        <v>16</v>
      </c>
      <c r="F2008" s="2">
        <v>2116</v>
      </c>
      <c r="G2008" s="2">
        <v>1273</v>
      </c>
    </row>
    <row r="2009" spans="1:10" ht="11" customHeight="1" x14ac:dyDescent="0.45">
      <c r="A2009" s="1">
        <v>2004</v>
      </c>
      <c r="E2009" s="1" t="s">
        <v>5</v>
      </c>
      <c r="F2009" s="2">
        <v>2382</v>
      </c>
      <c r="G2009" s="2">
        <v>1585</v>
      </c>
    </row>
    <row r="2010" spans="1:10" ht="11" customHeight="1" x14ac:dyDescent="0.35">
      <c r="A2010" s="1">
        <v>2005</v>
      </c>
      <c r="D2010" s="1" t="s">
        <v>5</v>
      </c>
      <c r="E2010" s="1" t="s">
        <v>15</v>
      </c>
      <c r="F2010" s="2">
        <v>548</v>
      </c>
      <c r="G2010" s="2">
        <v>710</v>
      </c>
      <c r="H2010" s="7">
        <f>F2010/F2012*100</f>
        <v>17.146433041301627</v>
      </c>
      <c r="I2010" s="7">
        <f>G2010/G2012*100</f>
        <v>27.088897367417015</v>
      </c>
      <c r="J2010" s="7"/>
    </row>
    <row r="2011" spans="1:10" ht="11" customHeight="1" x14ac:dyDescent="0.45">
      <c r="A2011" s="1">
        <v>2006</v>
      </c>
      <c r="E2011" s="1" t="s">
        <v>16</v>
      </c>
      <c r="F2011" s="2">
        <v>2644</v>
      </c>
      <c r="G2011" s="2">
        <v>1915</v>
      </c>
    </row>
    <row r="2012" spans="1:10" ht="11" customHeight="1" x14ac:dyDescent="0.45">
      <c r="A2012" s="1">
        <v>2007</v>
      </c>
      <c r="E2012" s="1" t="s">
        <v>5</v>
      </c>
      <c r="F2012" s="2">
        <v>3196</v>
      </c>
      <c r="G2012" s="2">
        <v>2621</v>
      </c>
    </row>
    <row r="2013" spans="1:10" ht="11" customHeight="1" x14ac:dyDescent="0.35">
      <c r="A2013" s="1">
        <v>2008</v>
      </c>
      <c r="C2013" s="1" t="s">
        <v>6</v>
      </c>
      <c r="D2013" s="1" t="s">
        <v>14</v>
      </c>
      <c r="E2013" s="1" t="s">
        <v>15</v>
      </c>
      <c r="F2013" s="2">
        <v>270</v>
      </c>
      <c r="G2013" s="2">
        <v>464</v>
      </c>
      <c r="H2013" s="7">
        <f>F2013/F2015*100</f>
        <v>32.181168057210968</v>
      </c>
      <c r="I2013" s="7">
        <f>G2013/G2015*100</f>
        <v>32</v>
      </c>
      <c r="J2013" s="7"/>
    </row>
    <row r="2014" spans="1:10" ht="11" customHeight="1" x14ac:dyDescent="0.45">
      <c r="A2014" s="1">
        <v>2009</v>
      </c>
      <c r="E2014" s="1" t="s">
        <v>16</v>
      </c>
      <c r="F2014" s="2">
        <v>568</v>
      </c>
      <c r="G2014" s="2">
        <v>984</v>
      </c>
    </row>
    <row r="2015" spans="1:10" ht="11" customHeight="1" x14ac:dyDescent="0.45">
      <c r="A2015" s="1">
        <v>2010</v>
      </c>
      <c r="E2015" s="1" t="s">
        <v>5</v>
      </c>
      <c r="F2015" s="2">
        <v>839</v>
      </c>
      <c r="G2015" s="2">
        <v>1450</v>
      </c>
    </row>
    <row r="2016" spans="1:10" ht="11" customHeight="1" x14ac:dyDescent="0.35">
      <c r="A2016" s="1">
        <v>2011</v>
      </c>
      <c r="D2016" s="1" t="s">
        <v>17</v>
      </c>
      <c r="E2016" s="1" t="s">
        <v>15</v>
      </c>
      <c r="F2016" s="2">
        <v>527</v>
      </c>
      <c r="G2016" s="2">
        <v>1035</v>
      </c>
      <c r="H2016" s="7">
        <f>F2016/F2018*100</f>
        <v>9.8028273809523814</v>
      </c>
      <c r="I2016" s="7">
        <f>G2016/G2018*100</f>
        <v>16.573258606885506</v>
      </c>
      <c r="J2016" s="7"/>
    </row>
    <row r="2017" spans="1:10" ht="11" customHeight="1" x14ac:dyDescent="0.45">
      <c r="A2017" s="1">
        <v>2012</v>
      </c>
      <c r="E2017" s="1" t="s">
        <v>16</v>
      </c>
      <c r="F2017" s="2">
        <v>4853</v>
      </c>
      <c r="G2017" s="2">
        <v>5202</v>
      </c>
    </row>
    <row r="2018" spans="1:10" ht="11" customHeight="1" x14ac:dyDescent="0.45">
      <c r="A2018" s="1">
        <v>2013</v>
      </c>
      <c r="E2018" s="1" t="s">
        <v>5</v>
      </c>
      <c r="F2018" s="2">
        <v>5376</v>
      </c>
      <c r="G2018" s="2">
        <v>6245</v>
      </c>
    </row>
    <row r="2019" spans="1:10" ht="11" customHeight="1" x14ac:dyDescent="0.35">
      <c r="A2019" s="1">
        <v>2014</v>
      </c>
      <c r="D2019" s="1" t="s">
        <v>5</v>
      </c>
      <c r="E2019" s="1" t="s">
        <v>15</v>
      </c>
      <c r="F2019" s="2">
        <v>791</v>
      </c>
      <c r="G2019" s="2">
        <v>1495</v>
      </c>
      <c r="H2019" s="7">
        <f>F2019/F2021*100</f>
        <v>12.725225225225225</v>
      </c>
      <c r="I2019" s="7">
        <f>G2019/G2021*100</f>
        <v>19.448419409392482</v>
      </c>
      <c r="J2019" s="7"/>
    </row>
    <row r="2020" spans="1:10" ht="11" customHeight="1" x14ac:dyDescent="0.45">
      <c r="A2020" s="1">
        <v>2015</v>
      </c>
      <c r="E2020" s="1" t="s">
        <v>16</v>
      </c>
      <c r="F2020" s="2">
        <v>5422</v>
      </c>
      <c r="G2020" s="2">
        <v>6191</v>
      </c>
    </row>
    <row r="2021" spans="1:10" ht="11" customHeight="1" x14ac:dyDescent="0.45">
      <c r="A2021" s="1">
        <v>2016</v>
      </c>
      <c r="E2021" s="1" t="s">
        <v>5</v>
      </c>
      <c r="F2021" s="2">
        <v>6216</v>
      </c>
      <c r="G2021" s="2">
        <v>7687</v>
      </c>
    </row>
    <row r="2022" spans="1:10" ht="11" customHeight="1" x14ac:dyDescent="0.35">
      <c r="A2022" s="1">
        <v>2017</v>
      </c>
      <c r="C2022" s="1" t="s">
        <v>5</v>
      </c>
      <c r="D2022" s="1" t="s">
        <v>14</v>
      </c>
      <c r="E2022" s="1" t="s">
        <v>15</v>
      </c>
      <c r="F2022" s="2">
        <v>551</v>
      </c>
      <c r="G2022" s="2">
        <v>862</v>
      </c>
      <c r="H2022" s="7">
        <f>F2022/F2024*100</f>
        <v>33.333333333333329</v>
      </c>
      <c r="I2022" s="7">
        <f>G2022/G2024*100</f>
        <v>34.716069271043096</v>
      </c>
      <c r="J2022" s="7"/>
    </row>
    <row r="2023" spans="1:10" ht="11" customHeight="1" x14ac:dyDescent="0.45">
      <c r="A2023" s="1">
        <v>2018</v>
      </c>
      <c r="E2023" s="1" t="s">
        <v>16</v>
      </c>
      <c r="F2023" s="2">
        <v>1100</v>
      </c>
      <c r="G2023" s="2">
        <v>1621</v>
      </c>
    </row>
    <row r="2024" spans="1:10" ht="11" customHeight="1" x14ac:dyDescent="0.45">
      <c r="A2024" s="1">
        <v>2019</v>
      </c>
      <c r="E2024" s="1" t="s">
        <v>5</v>
      </c>
      <c r="F2024" s="2">
        <v>1653</v>
      </c>
      <c r="G2024" s="2">
        <v>2483</v>
      </c>
    </row>
    <row r="2025" spans="1:10" ht="11" customHeight="1" x14ac:dyDescent="0.35">
      <c r="A2025" s="1">
        <v>2020</v>
      </c>
      <c r="D2025" s="1" t="s">
        <v>17</v>
      </c>
      <c r="E2025" s="1" t="s">
        <v>15</v>
      </c>
      <c r="F2025" s="2">
        <v>792</v>
      </c>
      <c r="G2025" s="2">
        <v>1346</v>
      </c>
      <c r="H2025" s="7">
        <f>F2025/F2027*100</f>
        <v>10.206185567010309</v>
      </c>
      <c r="I2025" s="7">
        <f>G2025/G2027*100</f>
        <v>17.203476482617585</v>
      </c>
      <c r="J2025" s="7"/>
    </row>
    <row r="2026" spans="1:10" ht="11" customHeight="1" x14ac:dyDescent="0.45">
      <c r="A2026" s="1">
        <v>2021</v>
      </c>
      <c r="E2026" s="1" t="s">
        <v>16</v>
      </c>
      <c r="F2026" s="2">
        <v>6970</v>
      </c>
      <c r="G2026" s="2">
        <v>6483</v>
      </c>
    </row>
    <row r="2027" spans="1:10" ht="11" customHeight="1" x14ac:dyDescent="0.45">
      <c r="A2027" s="1">
        <v>2022</v>
      </c>
      <c r="E2027" s="1" t="s">
        <v>5</v>
      </c>
      <c r="F2027" s="2">
        <v>7760</v>
      </c>
      <c r="G2027" s="2">
        <v>7824</v>
      </c>
    </row>
    <row r="2028" spans="1:10" ht="11" customHeight="1" x14ac:dyDescent="0.35">
      <c r="A2028" s="1">
        <v>2023</v>
      </c>
      <c r="D2028" s="1" t="s">
        <v>5</v>
      </c>
      <c r="E2028" s="1" t="s">
        <v>15</v>
      </c>
      <c r="F2028" s="2">
        <v>1341</v>
      </c>
      <c r="G2028" s="2">
        <v>2202</v>
      </c>
      <c r="H2028" s="7">
        <f>F2028/F2030*100</f>
        <v>14.246255179007756</v>
      </c>
      <c r="I2028" s="7">
        <f>G2028/G2030*100</f>
        <v>21.357904946653733</v>
      </c>
      <c r="J2028" s="7"/>
    </row>
    <row r="2029" spans="1:10" ht="11" customHeight="1" x14ac:dyDescent="0.45">
      <c r="A2029" s="1">
        <v>2024</v>
      </c>
      <c r="E2029" s="1" t="s">
        <v>16</v>
      </c>
      <c r="F2029" s="2">
        <v>8073</v>
      </c>
      <c r="G2029" s="2">
        <v>8105</v>
      </c>
    </row>
    <row r="2030" spans="1:10" ht="11" customHeight="1" x14ac:dyDescent="0.45">
      <c r="A2030" s="1">
        <v>2025</v>
      </c>
      <c r="E2030" s="1" t="s">
        <v>5</v>
      </c>
      <c r="F2030" s="2">
        <v>9413</v>
      </c>
      <c r="G2030" s="2">
        <v>10310</v>
      </c>
    </row>
    <row r="2031" spans="1:10" ht="11" customHeight="1" x14ac:dyDescent="0.35">
      <c r="A2031" s="1">
        <v>2026</v>
      </c>
      <c r="B2031" s="1" t="s">
        <v>92</v>
      </c>
      <c r="C2031" s="1" t="s">
        <v>4</v>
      </c>
      <c r="D2031" s="1" t="s">
        <v>14</v>
      </c>
      <c r="E2031" s="1" t="s">
        <v>15</v>
      </c>
      <c r="F2031" s="2">
        <v>738</v>
      </c>
      <c r="G2031" s="2">
        <v>1125</v>
      </c>
      <c r="H2031" s="7">
        <f>F2031/F2033*100</f>
        <v>23.171114599686028</v>
      </c>
      <c r="I2031" s="7">
        <f>G2031/G2033*100</f>
        <v>19.876325088339222</v>
      </c>
      <c r="J2031" s="7"/>
    </row>
    <row r="2032" spans="1:10" ht="11" customHeight="1" x14ac:dyDescent="0.45">
      <c r="A2032" s="1">
        <v>2027</v>
      </c>
      <c r="E2032" s="1" t="s">
        <v>16</v>
      </c>
      <c r="F2032" s="2">
        <v>2446</v>
      </c>
      <c r="G2032" s="2">
        <v>4540</v>
      </c>
    </row>
    <row r="2033" spans="1:10" ht="11" customHeight="1" x14ac:dyDescent="0.45">
      <c r="A2033" s="1">
        <v>2028</v>
      </c>
      <c r="E2033" s="1" t="s">
        <v>5</v>
      </c>
      <c r="F2033" s="2">
        <v>3185</v>
      </c>
      <c r="G2033" s="2">
        <v>5660</v>
      </c>
    </row>
    <row r="2034" spans="1:10" ht="11" customHeight="1" x14ac:dyDescent="0.35">
      <c r="A2034" s="1">
        <v>2029</v>
      </c>
      <c r="D2034" s="1" t="s">
        <v>17</v>
      </c>
      <c r="E2034" s="1" t="s">
        <v>15</v>
      </c>
      <c r="F2034" s="2">
        <v>530</v>
      </c>
      <c r="G2034" s="2">
        <v>614</v>
      </c>
      <c r="H2034" s="7">
        <f>F2034/F2036*100</f>
        <v>6.1250433375707845</v>
      </c>
      <c r="I2034" s="7">
        <f>G2034/G2036*100</f>
        <v>11.929279191762191</v>
      </c>
      <c r="J2034" s="7"/>
    </row>
    <row r="2035" spans="1:10" ht="11" customHeight="1" x14ac:dyDescent="0.45">
      <c r="A2035" s="1">
        <v>2030</v>
      </c>
      <c r="E2035" s="1" t="s">
        <v>16</v>
      </c>
      <c r="F2035" s="2">
        <v>8120</v>
      </c>
      <c r="G2035" s="2">
        <v>4532</v>
      </c>
    </row>
    <row r="2036" spans="1:10" ht="11" customHeight="1" x14ac:dyDescent="0.45">
      <c r="A2036" s="1">
        <v>2031</v>
      </c>
      <c r="E2036" s="1" t="s">
        <v>5</v>
      </c>
      <c r="F2036" s="2">
        <v>8653</v>
      </c>
      <c r="G2036" s="2">
        <v>5147</v>
      </c>
    </row>
    <row r="2037" spans="1:10" ht="11" customHeight="1" x14ac:dyDescent="0.35">
      <c r="A2037" s="1">
        <v>2032</v>
      </c>
      <c r="D2037" s="1" t="s">
        <v>5</v>
      </c>
      <c r="E2037" s="1" t="s">
        <v>15</v>
      </c>
      <c r="F2037" s="2">
        <v>1270</v>
      </c>
      <c r="G2037" s="2">
        <v>1740</v>
      </c>
      <c r="H2037" s="7">
        <f>F2037/F2039*100</f>
        <v>10.729976343359244</v>
      </c>
      <c r="I2037" s="7">
        <f>G2037/G2039*100</f>
        <v>16.102165463631316</v>
      </c>
      <c r="J2037" s="7"/>
    </row>
    <row r="2038" spans="1:10" ht="11" customHeight="1" x14ac:dyDescent="0.45">
      <c r="A2038" s="1">
        <v>2033</v>
      </c>
      <c r="E2038" s="1" t="s">
        <v>16</v>
      </c>
      <c r="F2038" s="2">
        <v>10568</v>
      </c>
      <c r="G2038" s="2">
        <v>9071</v>
      </c>
    </row>
    <row r="2039" spans="1:10" ht="11" customHeight="1" x14ac:dyDescent="0.45">
      <c r="A2039" s="1">
        <v>2034</v>
      </c>
      <c r="E2039" s="1" t="s">
        <v>5</v>
      </c>
      <c r="F2039" s="2">
        <v>11836</v>
      </c>
      <c r="G2039" s="2">
        <v>10806</v>
      </c>
    </row>
    <row r="2040" spans="1:10" ht="11" customHeight="1" x14ac:dyDescent="0.35">
      <c r="A2040" s="1">
        <v>2035</v>
      </c>
      <c r="C2040" s="1" t="s">
        <v>6</v>
      </c>
      <c r="D2040" s="1" t="s">
        <v>14</v>
      </c>
      <c r="E2040" s="1" t="s">
        <v>15</v>
      </c>
      <c r="F2040" s="2">
        <v>951</v>
      </c>
      <c r="G2040" s="2">
        <v>1971</v>
      </c>
      <c r="H2040" s="7">
        <f>F2040/F2042*100</f>
        <v>12.45416448402305</v>
      </c>
      <c r="I2040" s="7">
        <f>G2040/G2042*100</f>
        <v>10.974998607940309</v>
      </c>
      <c r="J2040" s="7"/>
    </row>
    <row r="2041" spans="1:10" ht="11" customHeight="1" x14ac:dyDescent="0.45">
      <c r="A2041" s="1">
        <v>2036</v>
      </c>
      <c r="E2041" s="1" t="s">
        <v>16</v>
      </c>
      <c r="F2041" s="2">
        <v>6676</v>
      </c>
      <c r="G2041" s="2">
        <v>15986</v>
      </c>
    </row>
    <row r="2042" spans="1:10" ht="11" customHeight="1" x14ac:dyDescent="0.45">
      <c r="A2042" s="1">
        <v>2037</v>
      </c>
      <c r="E2042" s="1" t="s">
        <v>5</v>
      </c>
      <c r="F2042" s="2">
        <v>7636</v>
      </c>
      <c r="G2042" s="2">
        <v>17959</v>
      </c>
    </row>
    <row r="2043" spans="1:10" ht="11" customHeight="1" x14ac:dyDescent="0.35">
      <c r="A2043" s="1">
        <v>2038</v>
      </c>
      <c r="D2043" s="1" t="s">
        <v>17</v>
      </c>
      <c r="E2043" s="1" t="s">
        <v>15</v>
      </c>
      <c r="F2043" s="2">
        <v>1828</v>
      </c>
      <c r="G2043" s="2">
        <v>3276</v>
      </c>
      <c r="H2043" s="7">
        <f>F2043/F2045*100</f>
        <v>3.4169501663613593</v>
      </c>
      <c r="I2043" s="7">
        <f>G2043/G2045*100</f>
        <v>7.206969376979937</v>
      </c>
      <c r="J2043" s="7"/>
    </row>
    <row r="2044" spans="1:10" ht="11" customHeight="1" x14ac:dyDescent="0.45">
      <c r="A2044" s="1">
        <v>2039</v>
      </c>
      <c r="E2044" s="1" t="s">
        <v>16</v>
      </c>
      <c r="F2044" s="2">
        <v>51669</v>
      </c>
      <c r="G2044" s="2">
        <v>42182</v>
      </c>
    </row>
    <row r="2045" spans="1:10" ht="11" customHeight="1" x14ac:dyDescent="0.45">
      <c r="A2045" s="1">
        <v>2040</v>
      </c>
      <c r="E2045" s="1" t="s">
        <v>5</v>
      </c>
      <c r="F2045" s="2">
        <v>53498</v>
      </c>
      <c r="G2045" s="2">
        <v>45456</v>
      </c>
    </row>
    <row r="2046" spans="1:10" ht="11" customHeight="1" x14ac:dyDescent="0.35">
      <c r="A2046" s="1">
        <v>2041</v>
      </c>
      <c r="D2046" s="1" t="s">
        <v>5</v>
      </c>
      <c r="E2046" s="1" t="s">
        <v>15</v>
      </c>
      <c r="F2046" s="2">
        <v>2782</v>
      </c>
      <c r="G2046" s="2">
        <v>5250</v>
      </c>
      <c r="H2046" s="7">
        <f>F2046/F2048*100</f>
        <v>4.5508080874173924</v>
      </c>
      <c r="I2046" s="7">
        <f>G2046/G2048*100</f>
        <v>8.2789289431355861</v>
      </c>
      <c r="J2046" s="7"/>
    </row>
    <row r="2047" spans="1:10" ht="11" customHeight="1" x14ac:dyDescent="0.45">
      <c r="A2047" s="1">
        <v>2042</v>
      </c>
      <c r="E2047" s="1" t="s">
        <v>16</v>
      </c>
      <c r="F2047" s="2">
        <v>58352</v>
      </c>
      <c r="G2047" s="2">
        <v>58160</v>
      </c>
    </row>
    <row r="2048" spans="1:10" ht="11" customHeight="1" x14ac:dyDescent="0.45">
      <c r="A2048" s="1">
        <v>2043</v>
      </c>
      <c r="E2048" s="1" t="s">
        <v>5</v>
      </c>
      <c r="F2048" s="2">
        <v>61132</v>
      </c>
      <c r="G2048" s="2">
        <v>63414</v>
      </c>
    </row>
    <row r="2049" spans="1:10" ht="11" customHeight="1" x14ac:dyDescent="0.35">
      <c r="A2049" s="1">
        <v>2044</v>
      </c>
      <c r="C2049" s="1" t="s">
        <v>5</v>
      </c>
      <c r="D2049" s="1" t="s">
        <v>14</v>
      </c>
      <c r="E2049" s="1" t="s">
        <v>15</v>
      </c>
      <c r="F2049" s="2">
        <v>1694</v>
      </c>
      <c r="G2049" s="2">
        <v>3095</v>
      </c>
      <c r="H2049" s="7">
        <f>F2049/F2051*100</f>
        <v>15.661982248520708</v>
      </c>
      <c r="I2049" s="7">
        <f>G2049/G2051*100</f>
        <v>13.103857064227952</v>
      </c>
      <c r="J2049" s="7"/>
    </row>
    <row r="2050" spans="1:10" ht="11" customHeight="1" x14ac:dyDescent="0.45">
      <c r="A2050" s="1">
        <v>2045</v>
      </c>
      <c r="E2050" s="1" t="s">
        <v>16</v>
      </c>
      <c r="F2050" s="2">
        <v>9127</v>
      </c>
      <c r="G2050" s="2">
        <v>20523</v>
      </c>
    </row>
    <row r="2051" spans="1:10" ht="11" customHeight="1" x14ac:dyDescent="0.45">
      <c r="A2051" s="1">
        <v>2046</v>
      </c>
      <c r="E2051" s="1" t="s">
        <v>5</v>
      </c>
      <c r="F2051" s="2">
        <v>10816</v>
      </c>
      <c r="G2051" s="2">
        <v>23619</v>
      </c>
    </row>
    <row r="2052" spans="1:10" ht="11" customHeight="1" x14ac:dyDescent="0.35">
      <c r="A2052" s="1">
        <v>2047</v>
      </c>
      <c r="D2052" s="1" t="s">
        <v>17</v>
      </c>
      <c r="E2052" s="1" t="s">
        <v>15</v>
      </c>
      <c r="F2052" s="2">
        <v>2360</v>
      </c>
      <c r="G2052" s="2">
        <v>3890</v>
      </c>
      <c r="H2052" s="7">
        <f>F2052/F2054*100</f>
        <v>3.7974479862262061</v>
      </c>
      <c r="I2052" s="7">
        <f>G2052/G2054*100</f>
        <v>7.6878989703353815</v>
      </c>
      <c r="J2052" s="7"/>
    </row>
    <row r="2053" spans="1:10" ht="11" customHeight="1" x14ac:dyDescent="0.45">
      <c r="A2053" s="1">
        <v>2048</v>
      </c>
      <c r="E2053" s="1" t="s">
        <v>16</v>
      </c>
      <c r="F2053" s="2">
        <v>59789</v>
      </c>
      <c r="G2053" s="2">
        <v>46713</v>
      </c>
    </row>
    <row r="2054" spans="1:10" ht="11" customHeight="1" x14ac:dyDescent="0.45">
      <c r="A2054" s="1">
        <v>2049</v>
      </c>
      <c r="E2054" s="1" t="s">
        <v>5</v>
      </c>
      <c r="F2054" s="2">
        <v>62147</v>
      </c>
      <c r="G2054" s="2">
        <v>50599</v>
      </c>
    </row>
    <row r="2055" spans="1:10" ht="11" customHeight="1" x14ac:dyDescent="0.35">
      <c r="A2055" s="1">
        <v>2050</v>
      </c>
      <c r="D2055" s="1" t="s">
        <v>5</v>
      </c>
      <c r="E2055" s="1" t="s">
        <v>15</v>
      </c>
      <c r="F2055" s="2">
        <v>4047</v>
      </c>
      <c r="G2055" s="2">
        <v>6987</v>
      </c>
      <c r="H2055" s="7">
        <f>F2055/F2057*100</f>
        <v>5.5461908481684006</v>
      </c>
      <c r="I2055" s="7">
        <f>G2055/G2057*100</f>
        <v>9.414158290441673</v>
      </c>
      <c r="J2055" s="7"/>
    </row>
    <row r="2056" spans="1:10" ht="11" customHeight="1" x14ac:dyDescent="0.45">
      <c r="A2056" s="1">
        <v>2051</v>
      </c>
      <c r="E2056" s="1" t="s">
        <v>16</v>
      </c>
      <c r="F2056" s="2">
        <v>68918</v>
      </c>
      <c r="G2056" s="2">
        <v>67233</v>
      </c>
    </row>
    <row r="2057" spans="1:10" ht="11" customHeight="1" x14ac:dyDescent="0.45">
      <c r="A2057" s="1">
        <v>2052</v>
      </c>
      <c r="E2057" s="1" t="s">
        <v>5</v>
      </c>
      <c r="F2057" s="2">
        <v>72969</v>
      </c>
      <c r="G2057" s="2">
        <v>74218</v>
      </c>
    </row>
    <row r="2058" spans="1:10" ht="11" customHeight="1" x14ac:dyDescent="0.35">
      <c r="A2058" s="1">
        <v>2053</v>
      </c>
      <c r="B2058" s="1" t="s">
        <v>93</v>
      </c>
      <c r="C2058" s="1" t="s">
        <v>4</v>
      </c>
      <c r="D2058" s="1" t="s">
        <v>14</v>
      </c>
      <c r="E2058" s="1" t="s">
        <v>15</v>
      </c>
      <c r="F2058" s="2">
        <v>235</v>
      </c>
      <c r="G2058" s="2">
        <v>215</v>
      </c>
      <c r="H2058" s="7">
        <f>F2058/F2060*100</f>
        <v>32.060027285129607</v>
      </c>
      <c r="I2058" s="7">
        <f>G2058/G2060*100</f>
        <v>24.239007891770012</v>
      </c>
      <c r="J2058" s="7"/>
    </row>
    <row r="2059" spans="1:10" ht="11" customHeight="1" x14ac:dyDescent="0.45">
      <c r="A2059" s="1">
        <v>2054</v>
      </c>
      <c r="E2059" s="1" t="s">
        <v>16</v>
      </c>
      <c r="F2059" s="2">
        <v>502</v>
      </c>
      <c r="G2059" s="2">
        <v>670</v>
      </c>
    </row>
    <row r="2060" spans="1:10" ht="11" customHeight="1" x14ac:dyDescent="0.45">
      <c r="A2060" s="1">
        <v>2055</v>
      </c>
      <c r="E2060" s="1" t="s">
        <v>5</v>
      </c>
      <c r="F2060" s="2">
        <v>733</v>
      </c>
      <c r="G2060" s="2">
        <v>887</v>
      </c>
    </row>
    <row r="2061" spans="1:10" ht="11" customHeight="1" x14ac:dyDescent="0.35">
      <c r="A2061" s="1">
        <v>2056</v>
      </c>
      <c r="D2061" s="1" t="s">
        <v>17</v>
      </c>
      <c r="E2061" s="1" t="s">
        <v>15</v>
      </c>
      <c r="F2061" s="2">
        <v>115</v>
      </c>
      <c r="G2061" s="2">
        <v>96</v>
      </c>
      <c r="H2061" s="7">
        <f>F2061/F2063*100</f>
        <v>11.132623426911907</v>
      </c>
      <c r="I2061" s="7">
        <f>G2061/G2063*100</f>
        <v>13.913043478260869</v>
      </c>
      <c r="J2061" s="7"/>
    </row>
    <row r="2062" spans="1:10" ht="11" customHeight="1" x14ac:dyDescent="0.45">
      <c r="A2062" s="1">
        <v>2057</v>
      </c>
      <c r="E2062" s="1" t="s">
        <v>16</v>
      </c>
      <c r="F2062" s="2">
        <v>916</v>
      </c>
      <c r="G2062" s="2">
        <v>590</v>
      </c>
    </row>
    <row r="2063" spans="1:10" ht="11" customHeight="1" x14ac:dyDescent="0.45">
      <c r="A2063" s="1">
        <v>2058</v>
      </c>
      <c r="E2063" s="1" t="s">
        <v>5</v>
      </c>
      <c r="F2063" s="2">
        <v>1033</v>
      </c>
      <c r="G2063" s="2">
        <v>690</v>
      </c>
    </row>
    <row r="2064" spans="1:10" ht="11" customHeight="1" x14ac:dyDescent="0.35">
      <c r="A2064" s="1">
        <v>2059</v>
      </c>
      <c r="D2064" s="1" t="s">
        <v>5</v>
      </c>
      <c r="E2064" s="1" t="s">
        <v>15</v>
      </c>
      <c r="F2064" s="2">
        <v>349</v>
      </c>
      <c r="G2064" s="2">
        <v>316</v>
      </c>
      <c r="H2064" s="7">
        <f>F2064/F2066*100</f>
        <v>19.795802609188883</v>
      </c>
      <c r="I2064" s="7">
        <f>G2064/G2066*100</f>
        <v>20.063492063492063</v>
      </c>
      <c r="J2064" s="7"/>
    </row>
    <row r="2065" spans="1:10" ht="11" customHeight="1" x14ac:dyDescent="0.45">
      <c r="A2065" s="1">
        <v>2060</v>
      </c>
      <c r="E2065" s="1" t="s">
        <v>16</v>
      </c>
      <c r="F2065" s="2">
        <v>1416</v>
      </c>
      <c r="G2065" s="2">
        <v>1256</v>
      </c>
    </row>
    <row r="2066" spans="1:10" ht="11" customHeight="1" x14ac:dyDescent="0.45">
      <c r="A2066" s="1">
        <v>2061</v>
      </c>
      <c r="E2066" s="1" t="s">
        <v>5</v>
      </c>
      <c r="F2066" s="2">
        <v>1763</v>
      </c>
      <c r="G2066" s="2">
        <v>1575</v>
      </c>
    </row>
    <row r="2067" spans="1:10" ht="11" customHeight="1" x14ac:dyDescent="0.35">
      <c r="A2067" s="1">
        <v>2062</v>
      </c>
      <c r="C2067" s="1" t="s">
        <v>6</v>
      </c>
      <c r="D2067" s="1" t="s">
        <v>14</v>
      </c>
      <c r="E2067" s="1" t="s">
        <v>15</v>
      </c>
      <c r="F2067" s="2">
        <v>666</v>
      </c>
      <c r="G2067" s="2">
        <v>803</v>
      </c>
      <c r="H2067" s="7">
        <f>F2067/F2069*100</f>
        <v>22.745901639344261</v>
      </c>
      <c r="I2067" s="7">
        <f>G2067/G2069*100</f>
        <v>22.884012539184955</v>
      </c>
      <c r="J2067" s="7"/>
    </row>
    <row r="2068" spans="1:10" ht="11" customHeight="1" x14ac:dyDescent="0.45">
      <c r="A2068" s="1">
        <v>2063</v>
      </c>
      <c r="E2068" s="1" t="s">
        <v>16</v>
      </c>
      <c r="F2068" s="2">
        <v>2266</v>
      </c>
      <c r="G2068" s="2">
        <v>2704</v>
      </c>
    </row>
    <row r="2069" spans="1:10" ht="11" customHeight="1" x14ac:dyDescent="0.45">
      <c r="A2069" s="1">
        <v>2064</v>
      </c>
      <c r="E2069" s="1" t="s">
        <v>5</v>
      </c>
      <c r="F2069" s="2">
        <v>2928</v>
      </c>
      <c r="G2069" s="2">
        <v>3509</v>
      </c>
    </row>
    <row r="2070" spans="1:10" ht="11" customHeight="1" x14ac:dyDescent="0.35">
      <c r="A2070" s="1">
        <v>2065</v>
      </c>
      <c r="D2070" s="1" t="s">
        <v>17</v>
      </c>
      <c r="E2070" s="1" t="s">
        <v>15</v>
      </c>
      <c r="F2070" s="2">
        <v>2286</v>
      </c>
      <c r="G2070" s="2">
        <v>3720</v>
      </c>
      <c r="H2070" s="7">
        <f>F2070/F2072*100</f>
        <v>9.8888264048103114</v>
      </c>
      <c r="I2070" s="7">
        <f>G2070/G2072*100</f>
        <v>16.185172293769579</v>
      </c>
      <c r="J2070" s="7"/>
    </row>
    <row r="2071" spans="1:10" ht="11" customHeight="1" x14ac:dyDescent="0.45">
      <c r="A2071" s="1">
        <v>2066</v>
      </c>
      <c r="E2071" s="1" t="s">
        <v>16</v>
      </c>
      <c r="F2071" s="2">
        <v>20831</v>
      </c>
      <c r="G2071" s="2">
        <v>19262</v>
      </c>
    </row>
    <row r="2072" spans="1:10" ht="11" customHeight="1" x14ac:dyDescent="0.45">
      <c r="A2072" s="1">
        <v>2067</v>
      </c>
      <c r="E2072" s="1" t="s">
        <v>5</v>
      </c>
      <c r="F2072" s="2">
        <v>23117</v>
      </c>
      <c r="G2072" s="2">
        <v>22984</v>
      </c>
    </row>
    <row r="2073" spans="1:10" ht="11" customHeight="1" x14ac:dyDescent="0.35">
      <c r="A2073" s="1">
        <v>2068</v>
      </c>
      <c r="D2073" s="1" t="s">
        <v>5</v>
      </c>
      <c r="E2073" s="1" t="s">
        <v>15</v>
      </c>
      <c r="F2073" s="2">
        <v>2952</v>
      </c>
      <c r="G2073" s="2">
        <v>4525</v>
      </c>
      <c r="H2073" s="7">
        <f>F2073/F2075*100</f>
        <v>11.332488771162041</v>
      </c>
      <c r="I2073" s="7">
        <f>G2073/G2075*100</f>
        <v>17.081917704794261</v>
      </c>
      <c r="J2073" s="7"/>
    </row>
    <row r="2074" spans="1:10" ht="11" customHeight="1" x14ac:dyDescent="0.45">
      <c r="A2074" s="1">
        <v>2069</v>
      </c>
      <c r="E2074" s="1" t="s">
        <v>16</v>
      </c>
      <c r="F2074" s="2">
        <v>23094</v>
      </c>
      <c r="G2074" s="2">
        <v>21971</v>
      </c>
    </row>
    <row r="2075" spans="1:10" ht="11" customHeight="1" x14ac:dyDescent="0.45">
      <c r="A2075" s="1">
        <v>2070</v>
      </c>
      <c r="E2075" s="1" t="s">
        <v>5</v>
      </c>
      <c r="F2075" s="2">
        <v>26049</v>
      </c>
      <c r="G2075" s="2">
        <v>26490</v>
      </c>
    </row>
    <row r="2076" spans="1:10" ht="11" customHeight="1" x14ac:dyDescent="0.35">
      <c r="A2076" s="1">
        <v>2071</v>
      </c>
      <c r="C2076" s="1" t="s">
        <v>5</v>
      </c>
      <c r="D2076" s="1" t="s">
        <v>14</v>
      </c>
      <c r="E2076" s="1" t="s">
        <v>15</v>
      </c>
      <c r="F2076" s="2">
        <v>899</v>
      </c>
      <c r="G2076" s="2">
        <v>1019</v>
      </c>
      <c r="H2076" s="7">
        <f>F2076/F2078*100</f>
        <v>24.529331514324692</v>
      </c>
      <c r="I2076" s="7">
        <f>G2076/G2078*100</f>
        <v>23.20127504553734</v>
      </c>
      <c r="J2076" s="7"/>
    </row>
    <row r="2077" spans="1:10" ht="11" customHeight="1" x14ac:dyDescent="0.45">
      <c r="A2077" s="1">
        <v>2072</v>
      </c>
      <c r="E2077" s="1" t="s">
        <v>16</v>
      </c>
      <c r="F2077" s="2">
        <v>2766</v>
      </c>
      <c r="G2077" s="2">
        <v>3369</v>
      </c>
    </row>
    <row r="2078" spans="1:10" ht="11" customHeight="1" x14ac:dyDescent="0.45">
      <c r="A2078" s="1">
        <v>2073</v>
      </c>
      <c r="E2078" s="1" t="s">
        <v>5</v>
      </c>
      <c r="F2078" s="2">
        <v>3665</v>
      </c>
      <c r="G2078" s="2">
        <v>4392</v>
      </c>
    </row>
    <row r="2079" spans="1:10" ht="11" customHeight="1" x14ac:dyDescent="0.35">
      <c r="A2079" s="1">
        <v>2074</v>
      </c>
      <c r="D2079" s="1" t="s">
        <v>17</v>
      </c>
      <c r="E2079" s="1" t="s">
        <v>15</v>
      </c>
      <c r="F2079" s="2">
        <v>2405</v>
      </c>
      <c r="G2079" s="2">
        <v>3816</v>
      </c>
      <c r="H2079" s="7">
        <f>F2079/F2081*100</f>
        <v>9.9602418620061286</v>
      </c>
      <c r="I2079" s="7">
        <f>G2079/G2081*100</f>
        <v>16.117587430309175</v>
      </c>
      <c r="J2079" s="7"/>
    </row>
    <row r="2080" spans="1:10" ht="11" customHeight="1" x14ac:dyDescent="0.45">
      <c r="A2080" s="1">
        <v>2075</v>
      </c>
      <c r="E2080" s="1" t="s">
        <v>16</v>
      </c>
      <c r="F2080" s="2">
        <v>21744</v>
      </c>
      <c r="G2080" s="2">
        <v>19860</v>
      </c>
    </row>
    <row r="2081" spans="1:10" ht="11" customHeight="1" x14ac:dyDescent="0.45">
      <c r="A2081" s="1">
        <v>2076</v>
      </c>
      <c r="E2081" s="1" t="s">
        <v>5</v>
      </c>
      <c r="F2081" s="2">
        <v>24146</v>
      </c>
      <c r="G2081" s="2">
        <v>23676</v>
      </c>
    </row>
    <row r="2082" spans="1:10" ht="11" customHeight="1" x14ac:dyDescent="0.35">
      <c r="A2082" s="1">
        <v>2077</v>
      </c>
      <c r="D2082" s="1" t="s">
        <v>5</v>
      </c>
      <c r="E2082" s="1" t="s">
        <v>15</v>
      </c>
      <c r="F2082" s="2">
        <v>3301</v>
      </c>
      <c r="G2082" s="2">
        <v>4837</v>
      </c>
      <c r="H2082" s="7">
        <f>F2082/F2084*100</f>
        <v>11.868123966347882</v>
      </c>
      <c r="I2082" s="7">
        <f>G2082/G2084*100</f>
        <v>17.233762069334094</v>
      </c>
      <c r="J2082" s="7"/>
    </row>
    <row r="2083" spans="1:10" ht="11" customHeight="1" x14ac:dyDescent="0.45">
      <c r="A2083" s="1">
        <v>2078</v>
      </c>
      <c r="E2083" s="1" t="s">
        <v>16</v>
      </c>
      <c r="F2083" s="2">
        <v>24510</v>
      </c>
      <c r="G2083" s="2">
        <v>23225</v>
      </c>
    </row>
    <row r="2084" spans="1:10" ht="11" customHeight="1" x14ac:dyDescent="0.45">
      <c r="A2084" s="1">
        <v>2079</v>
      </c>
      <c r="E2084" s="1" t="s">
        <v>5</v>
      </c>
      <c r="F2084" s="2">
        <v>27814</v>
      </c>
      <c r="G2084" s="2">
        <v>28067</v>
      </c>
    </row>
    <row r="2085" spans="1:10" ht="11" customHeight="1" x14ac:dyDescent="0.35">
      <c r="A2085" s="1">
        <v>2080</v>
      </c>
      <c r="B2085" s="1" t="s">
        <v>94</v>
      </c>
      <c r="C2085" s="1" t="s">
        <v>4</v>
      </c>
      <c r="D2085" s="1" t="s">
        <v>14</v>
      </c>
      <c r="E2085" s="1" t="s">
        <v>15</v>
      </c>
      <c r="F2085" s="2">
        <v>574</v>
      </c>
      <c r="G2085" s="2">
        <v>713</v>
      </c>
      <c r="H2085" s="7">
        <f>F2085/F2087*100</f>
        <v>29.078014184397162</v>
      </c>
      <c r="I2085" s="7">
        <f>G2085/G2087*100</f>
        <v>30.008417508417505</v>
      </c>
      <c r="J2085" s="7"/>
    </row>
    <row r="2086" spans="1:10" ht="11" customHeight="1" x14ac:dyDescent="0.45">
      <c r="A2086" s="1">
        <v>2081</v>
      </c>
      <c r="E2086" s="1" t="s">
        <v>16</v>
      </c>
      <c r="F2086" s="2">
        <v>1399</v>
      </c>
      <c r="G2086" s="2">
        <v>1659</v>
      </c>
    </row>
    <row r="2087" spans="1:10" ht="11" customHeight="1" x14ac:dyDescent="0.45">
      <c r="A2087" s="1">
        <v>2082</v>
      </c>
      <c r="E2087" s="1" t="s">
        <v>5</v>
      </c>
      <c r="F2087" s="2">
        <v>1974</v>
      </c>
      <c r="G2087" s="2">
        <v>2376</v>
      </c>
    </row>
    <row r="2088" spans="1:10" ht="11" customHeight="1" x14ac:dyDescent="0.35">
      <c r="A2088" s="1">
        <v>2083</v>
      </c>
      <c r="D2088" s="1" t="s">
        <v>17</v>
      </c>
      <c r="E2088" s="1" t="s">
        <v>15</v>
      </c>
      <c r="F2088" s="2">
        <v>673</v>
      </c>
      <c r="G2088" s="2">
        <v>590</v>
      </c>
      <c r="H2088" s="7">
        <f>F2088/F2090*100</f>
        <v>8.3644046731295045</v>
      </c>
      <c r="I2088" s="7">
        <f>G2088/G2090*100</f>
        <v>14.75</v>
      </c>
      <c r="J2088" s="7"/>
    </row>
    <row r="2089" spans="1:10" ht="11" customHeight="1" x14ac:dyDescent="0.45">
      <c r="A2089" s="1">
        <v>2084</v>
      </c>
      <c r="E2089" s="1" t="s">
        <v>16</v>
      </c>
      <c r="F2089" s="2">
        <v>7374</v>
      </c>
      <c r="G2089" s="2">
        <v>3411</v>
      </c>
    </row>
    <row r="2090" spans="1:10" ht="11" customHeight="1" x14ac:dyDescent="0.45">
      <c r="A2090" s="1">
        <v>2085</v>
      </c>
      <c r="E2090" s="1" t="s">
        <v>5</v>
      </c>
      <c r="F2090" s="2">
        <v>8046</v>
      </c>
      <c r="G2090" s="2">
        <v>4000</v>
      </c>
    </row>
    <row r="2091" spans="1:10" ht="11" customHeight="1" x14ac:dyDescent="0.35">
      <c r="A2091" s="1">
        <v>2086</v>
      </c>
      <c r="D2091" s="1" t="s">
        <v>5</v>
      </c>
      <c r="E2091" s="1" t="s">
        <v>15</v>
      </c>
      <c r="F2091" s="2">
        <v>1240</v>
      </c>
      <c r="G2091" s="2">
        <v>1305</v>
      </c>
      <c r="H2091" s="7">
        <f>F2091/F2093*100</f>
        <v>12.375249500998004</v>
      </c>
      <c r="I2091" s="7">
        <f>G2091/G2093*100</f>
        <v>20.464168104124198</v>
      </c>
      <c r="J2091" s="7"/>
    </row>
    <row r="2092" spans="1:10" ht="11" customHeight="1" x14ac:dyDescent="0.45">
      <c r="A2092" s="1">
        <v>2087</v>
      </c>
      <c r="E2092" s="1" t="s">
        <v>16</v>
      </c>
      <c r="F2092" s="2">
        <v>8779</v>
      </c>
      <c r="G2092" s="2">
        <v>5072</v>
      </c>
    </row>
    <row r="2093" spans="1:10" ht="11" customHeight="1" x14ac:dyDescent="0.45">
      <c r="A2093" s="1">
        <v>2088</v>
      </c>
      <c r="E2093" s="1" t="s">
        <v>5</v>
      </c>
      <c r="F2093" s="2">
        <v>10020</v>
      </c>
      <c r="G2093" s="2">
        <v>6377</v>
      </c>
    </row>
    <row r="2094" spans="1:10" ht="11" customHeight="1" x14ac:dyDescent="0.35">
      <c r="A2094" s="1">
        <v>2089</v>
      </c>
      <c r="C2094" s="1" t="s">
        <v>6</v>
      </c>
      <c r="D2094" s="1" t="s">
        <v>14</v>
      </c>
      <c r="E2094" s="1" t="s">
        <v>15</v>
      </c>
      <c r="F2094" s="2">
        <v>704</v>
      </c>
      <c r="G2094" s="2">
        <v>1449</v>
      </c>
      <c r="H2094" s="7">
        <f>F2094/F2096*100</f>
        <v>23.342175066312997</v>
      </c>
      <c r="I2094" s="7">
        <f>G2094/G2096*100</f>
        <v>23.150663045214888</v>
      </c>
      <c r="J2094" s="7"/>
    </row>
    <row r="2095" spans="1:10" ht="11" customHeight="1" x14ac:dyDescent="0.45">
      <c r="A2095" s="1">
        <v>2090</v>
      </c>
      <c r="E2095" s="1" t="s">
        <v>16</v>
      </c>
      <c r="F2095" s="2">
        <v>2312</v>
      </c>
      <c r="G2095" s="2">
        <v>4809</v>
      </c>
    </row>
    <row r="2096" spans="1:10" ht="11" customHeight="1" x14ac:dyDescent="0.45">
      <c r="A2096" s="1">
        <v>2091</v>
      </c>
      <c r="E2096" s="1" t="s">
        <v>5</v>
      </c>
      <c r="F2096" s="2">
        <v>3016</v>
      </c>
      <c r="G2096" s="2">
        <v>6259</v>
      </c>
    </row>
    <row r="2097" spans="1:10" ht="11" customHeight="1" x14ac:dyDescent="0.35">
      <c r="A2097" s="1">
        <v>2092</v>
      </c>
      <c r="D2097" s="1" t="s">
        <v>17</v>
      </c>
      <c r="E2097" s="1" t="s">
        <v>15</v>
      </c>
      <c r="F2097" s="2">
        <v>1933</v>
      </c>
      <c r="G2097" s="2">
        <v>3861</v>
      </c>
      <c r="H2097" s="7">
        <f>F2097/F2099*100</f>
        <v>8.2304351528570212</v>
      </c>
      <c r="I2097" s="7">
        <f>G2097/G2099*100</f>
        <v>14.835164835164836</v>
      </c>
      <c r="J2097" s="7"/>
    </row>
    <row r="2098" spans="1:10" ht="11" customHeight="1" x14ac:dyDescent="0.45">
      <c r="A2098" s="1">
        <v>2093</v>
      </c>
      <c r="E2098" s="1" t="s">
        <v>16</v>
      </c>
      <c r="F2098" s="2">
        <v>21556</v>
      </c>
      <c r="G2098" s="2">
        <v>22156</v>
      </c>
    </row>
    <row r="2099" spans="1:10" ht="11" customHeight="1" x14ac:dyDescent="0.45">
      <c r="A2099" s="1">
        <v>2094</v>
      </c>
      <c r="E2099" s="1" t="s">
        <v>5</v>
      </c>
      <c r="F2099" s="2">
        <v>23486</v>
      </c>
      <c r="G2099" s="2">
        <v>26026</v>
      </c>
    </row>
    <row r="2100" spans="1:10" ht="11" customHeight="1" x14ac:dyDescent="0.35">
      <c r="A2100" s="1">
        <v>2095</v>
      </c>
      <c r="D2100" s="1" t="s">
        <v>5</v>
      </c>
      <c r="E2100" s="1" t="s">
        <v>15</v>
      </c>
      <c r="F2100" s="2">
        <v>2641</v>
      </c>
      <c r="G2100" s="2">
        <v>5310</v>
      </c>
      <c r="H2100" s="7">
        <f>F2100/F2102*100</f>
        <v>9.9656616731444103</v>
      </c>
      <c r="I2100" s="7">
        <f>G2100/G2102*100</f>
        <v>16.449814126394052</v>
      </c>
      <c r="J2100" s="7"/>
    </row>
    <row r="2101" spans="1:10" ht="11" customHeight="1" x14ac:dyDescent="0.45">
      <c r="A2101" s="1">
        <v>2096</v>
      </c>
      <c r="E2101" s="1" t="s">
        <v>16</v>
      </c>
      <c r="F2101" s="2">
        <v>23866</v>
      </c>
      <c r="G2101" s="2">
        <v>26970</v>
      </c>
    </row>
    <row r="2102" spans="1:10" ht="11" customHeight="1" x14ac:dyDescent="0.45">
      <c r="A2102" s="1">
        <v>2097</v>
      </c>
      <c r="E2102" s="1" t="s">
        <v>5</v>
      </c>
      <c r="F2102" s="2">
        <v>26501</v>
      </c>
      <c r="G2102" s="2">
        <v>32280</v>
      </c>
    </row>
    <row r="2103" spans="1:10" ht="11" customHeight="1" x14ac:dyDescent="0.35">
      <c r="A2103" s="1">
        <v>2098</v>
      </c>
      <c r="C2103" s="1" t="s">
        <v>5</v>
      </c>
      <c r="D2103" s="1" t="s">
        <v>14</v>
      </c>
      <c r="E2103" s="1" t="s">
        <v>15</v>
      </c>
      <c r="F2103" s="2">
        <v>1274</v>
      </c>
      <c r="G2103" s="2">
        <v>2164</v>
      </c>
      <c r="H2103" s="7">
        <f>F2103/F2105*100</f>
        <v>25.520833333333332</v>
      </c>
      <c r="I2103" s="7">
        <f>G2103/G2105*100</f>
        <v>25.066604888219622</v>
      </c>
      <c r="J2103" s="7"/>
    </row>
    <row r="2104" spans="1:10" ht="11" customHeight="1" x14ac:dyDescent="0.45">
      <c r="A2104" s="1">
        <v>2099</v>
      </c>
      <c r="E2104" s="1" t="s">
        <v>16</v>
      </c>
      <c r="F2104" s="2">
        <v>3718</v>
      </c>
      <c r="G2104" s="2">
        <v>6469</v>
      </c>
    </row>
    <row r="2105" spans="1:10" ht="11" customHeight="1" x14ac:dyDescent="0.45">
      <c r="A2105" s="1">
        <v>2100</v>
      </c>
      <c r="E2105" s="1" t="s">
        <v>5</v>
      </c>
      <c r="F2105" s="2">
        <v>4992</v>
      </c>
      <c r="G2105" s="2">
        <v>8633</v>
      </c>
    </row>
    <row r="2106" spans="1:10" ht="11" customHeight="1" x14ac:dyDescent="0.35">
      <c r="A2106" s="1">
        <v>2101</v>
      </c>
      <c r="D2106" s="1" t="s">
        <v>17</v>
      </c>
      <c r="E2106" s="1" t="s">
        <v>15</v>
      </c>
      <c r="F2106" s="2">
        <v>2601</v>
      </c>
      <c r="G2106" s="2">
        <v>4453</v>
      </c>
      <c r="H2106" s="7">
        <f>F2106/F2108*100</f>
        <v>8.248501569784036</v>
      </c>
      <c r="I2106" s="7">
        <f>G2106/G2108*100</f>
        <v>14.830974188176519</v>
      </c>
      <c r="J2106" s="7"/>
    </row>
    <row r="2107" spans="1:10" ht="11" customHeight="1" x14ac:dyDescent="0.45">
      <c r="A2107" s="1">
        <v>2102</v>
      </c>
      <c r="E2107" s="1" t="s">
        <v>16</v>
      </c>
      <c r="F2107" s="2">
        <v>28931</v>
      </c>
      <c r="G2107" s="2">
        <v>25572</v>
      </c>
    </row>
    <row r="2108" spans="1:10" ht="11" customHeight="1" x14ac:dyDescent="0.45">
      <c r="A2108" s="1">
        <v>2103</v>
      </c>
      <c r="E2108" s="1" t="s">
        <v>5</v>
      </c>
      <c r="F2108" s="2">
        <v>31533</v>
      </c>
      <c r="G2108" s="2">
        <v>30025</v>
      </c>
    </row>
    <row r="2109" spans="1:10" ht="11" customHeight="1" x14ac:dyDescent="0.35">
      <c r="A2109" s="1">
        <v>2104</v>
      </c>
      <c r="D2109" s="1" t="s">
        <v>5</v>
      </c>
      <c r="E2109" s="1" t="s">
        <v>15</v>
      </c>
      <c r="F2109" s="2">
        <v>3879</v>
      </c>
      <c r="G2109" s="2">
        <v>6614</v>
      </c>
      <c r="H2109" s="7">
        <f>F2109/F2111*100</f>
        <v>10.620123203285422</v>
      </c>
      <c r="I2109" s="7">
        <f>G2109/G2111*100</f>
        <v>17.111663044603127</v>
      </c>
      <c r="J2109" s="7"/>
    </row>
    <row r="2110" spans="1:10" ht="11" customHeight="1" x14ac:dyDescent="0.45">
      <c r="A2110" s="1">
        <v>2105</v>
      </c>
      <c r="E2110" s="1" t="s">
        <v>16</v>
      </c>
      <c r="F2110" s="2">
        <v>32641</v>
      </c>
      <c r="G2110" s="2">
        <v>32036</v>
      </c>
    </row>
    <row r="2111" spans="1:10" ht="11" customHeight="1" x14ac:dyDescent="0.45">
      <c r="A2111" s="1">
        <v>2106</v>
      </c>
      <c r="E2111" s="1" t="s">
        <v>5</v>
      </c>
      <c r="F2111" s="2">
        <v>36525</v>
      </c>
      <c r="G2111" s="2">
        <v>38652</v>
      </c>
    </row>
    <row r="2112" spans="1:10" ht="11" customHeight="1" x14ac:dyDescent="0.35">
      <c r="A2112" s="1">
        <v>2107</v>
      </c>
      <c r="B2112" s="1" t="s">
        <v>95</v>
      </c>
      <c r="C2112" s="1" t="s">
        <v>4</v>
      </c>
      <c r="D2112" s="1" t="s">
        <v>14</v>
      </c>
      <c r="E2112" s="1" t="s">
        <v>15</v>
      </c>
      <c r="F2112" s="2">
        <v>68</v>
      </c>
      <c r="G2112" s="2">
        <v>64</v>
      </c>
      <c r="H2112" s="7">
        <f>F2112/F2114*100</f>
        <v>37.362637362637365</v>
      </c>
      <c r="I2112" s="7">
        <f>G2112/G2114*100</f>
        <v>34.042553191489361</v>
      </c>
      <c r="J2112" s="7"/>
    </row>
    <row r="2113" spans="1:10" ht="11" customHeight="1" x14ac:dyDescent="0.45">
      <c r="A2113" s="1">
        <v>2108</v>
      </c>
      <c r="E2113" s="1" t="s">
        <v>16</v>
      </c>
      <c r="F2113" s="2">
        <v>112</v>
      </c>
      <c r="G2113" s="2">
        <v>120</v>
      </c>
    </row>
    <row r="2114" spans="1:10" ht="11" customHeight="1" x14ac:dyDescent="0.45">
      <c r="A2114" s="1">
        <v>2109</v>
      </c>
      <c r="E2114" s="1" t="s">
        <v>5</v>
      </c>
      <c r="F2114" s="2">
        <v>182</v>
      </c>
      <c r="G2114" s="2">
        <v>188</v>
      </c>
    </row>
    <row r="2115" spans="1:10" ht="11" customHeight="1" x14ac:dyDescent="0.35">
      <c r="A2115" s="1">
        <v>2110</v>
      </c>
      <c r="D2115" s="1" t="s">
        <v>17</v>
      </c>
      <c r="E2115" s="1" t="s">
        <v>15</v>
      </c>
      <c r="F2115" s="2">
        <v>34</v>
      </c>
      <c r="G2115" s="2">
        <v>28</v>
      </c>
      <c r="H2115" s="7">
        <f>F2115/F2117*100</f>
        <v>11.371237458193979</v>
      </c>
      <c r="I2115" s="7">
        <f>G2115/G2117*100</f>
        <v>15.469613259668508</v>
      </c>
      <c r="J2115" s="7"/>
    </row>
    <row r="2116" spans="1:10" ht="11" customHeight="1" x14ac:dyDescent="0.45">
      <c r="A2116" s="1">
        <v>2111</v>
      </c>
      <c r="E2116" s="1" t="s">
        <v>16</v>
      </c>
      <c r="F2116" s="2">
        <v>266</v>
      </c>
      <c r="G2116" s="2">
        <v>153</v>
      </c>
    </row>
    <row r="2117" spans="1:10" ht="11" customHeight="1" x14ac:dyDescent="0.45">
      <c r="A2117" s="1">
        <v>2112</v>
      </c>
      <c r="E2117" s="1" t="s">
        <v>5</v>
      </c>
      <c r="F2117" s="2">
        <v>299</v>
      </c>
      <c r="G2117" s="2">
        <v>181</v>
      </c>
    </row>
    <row r="2118" spans="1:10" ht="11" customHeight="1" x14ac:dyDescent="0.35">
      <c r="A2118" s="1">
        <v>2113</v>
      </c>
      <c r="D2118" s="1" t="s">
        <v>5</v>
      </c>
      <c r="E2118" s="1" t="s">
        <v>15</v>
      </c>
      <c r="F2118" s="2">
        <v>99</v>
      </c>
      <c r="G2118" s="2">
        <v>97</v>
      </c>
      <c r="H2118" s="7">
        <f>F2118/F2120*100</f>
        <v>20.625</v>
      </c>
      <c r="I2118" s="7">
        <f>G2118/G2120*100</f>
        <v>26.216216216216214</v>
      </c>
      <c r="J2118" s="7"/>
    </row>
    <row r="2119" spans="1:10" ht="11" customHeight="1" x14ac:dyDescent="0.45">
      <c r="A2119" s="1">
        <v>2114</v>
      </c>
      <c r="E2119" s="1" t="s">
        <v>16</v>
      </c>
      <c r="F2119" s="2">
        <v>377</v>
      </c>
      <c r="G2119" s="2">
        <v>271</v>
      </c>
    </row>
    <row r="2120" spans="1:10" ht="11" customHeight="1" x14ac:dyDescent="0.45">
      <c r="A2120" s="1">
        <v>2115</v>
      </c>
      <c r="E2120" s="1" t="s">
        <v>5</v>
      </c>
      <c r="F2120" s="2">
        <v>480</v>
      </c>
      <c r="G2120" s="2">
        <v>370</v>
      </c>
    </row>
    <row r="2121" spans="1:10" ht="11" customHeight="1" x14ac:dyDescent="0.35">
      <c r="A2121" s="1">
        <v>2116</v>
      </c>
      <c r="C2121" s="1" t="s">
        <v>6</v>
      </c>
      <c r="D2121" s="1" t="s">
        <v>14</v>
      </c>
      <c r="E2121" s="1" t="s">
        <v>15</v>
      </c>
      <c r="F2121" s="2">
        <v>44</v>
      </c>
      <c r="G2121" s="2">
        <v>69</v>
      </c>
      <c r="H2121" s="7">
        <f>F2121/F2123*100</f>
        <v>30.76923076923077</v>
      </c>
      <c r="I2121" s="7">
        <f>G2121/G2123*100</f>
        <v>35.025380710659896</v>
      </c>
      <c r="J2121" s="7"/>
    </row>
    <row r="2122" spans="1:10" ht="11" customHeight="1" x14ac:dyDescent="0.45">
      <c r="A2122" s="1">
        <v>2117</v>
      </c>
      <c r="E2122" s="1" t="s">
        <v>16</v>
      </c>
      <c r="F2122" s="2">
        <v>100</v>
      </c>
      <c r="G2122" s="2">
        <v>133</v>
      </c>
    </row>
    <row r="2123" spans="1:10" ht="11" customHeight="1" x14ac:dyDescent="0.45">
      <c r="A2123" s="1">
        <v>2118</v>
      </c>
      <c r="E2123" s="1" t="s">
        <v>5</v>
      </c>
      <c r="F2123" s="2">
        <v>143</v>
      </c>
      <c r="G2123" s="2">
        <v>197</v>
      </c>
    </row>
    <row r="2124" spans="1:10" ht="11" customHeight="1" x14ac:dyDescent="0.35">
      <c r="A2124" s="1">
        <v>2119</v>
      </c>
      <c r="D2124" s="1" t="s">
        <v>17</v>
      </c>
      <c r="E2124" s="1" t="s">
        <v>15</v>
      </c>
      <c r="F2124" s="2">
        <v>59</v>
      </c>
      <c r="G2124" s="2">
        <v>124</v>
      </c>
      <c r="H2124" s="7">
        <f>F2124/F2126*100</f>
        <v>8.1717451523545712</v>
      </c>
      <c r="I2124" s="7">
        <f>G2124/G2126*100</f>
        <v>15.538847117794486</v>
      </c>
      <c r="J2124" s="7"/>
    </row>
    <row r="2125" spans="1:10" ht="11" customHeight="1" x14ac:dyDescent="0.45">
      <c r="A2125" s="1">
        <v>2120</v>
      </c>
      <c r="E2125" s="1" t="s">
        <v>16</v>
      </c>
      <c r="F2125" s="2">
        <v>666</v>
      </c>
      <c r="G2125" s="2">
        <v>672</v>
      </c>
    </row>
    <row r="2126" spans="1:10" ht="11" customHeight="1" x14ac:dyDescent="0.45">
      <c r="A2126" s="1">
        <v>2121</v>
      </c>
      <c r="E2126" s="1" t="s">
        <v>5</v>
      </c>
      <c r="F2126" s="2">
        <v>722</v>
      </c>
      <c r="G2126" s="2">
        <v>798</v>
      </c>
    </row>
    <row r="2127" spans="1:10" ht="11" customHeight="1" x14ac:dyDescent="0.35">
      <c r="A2127" s="1">
        <v>2122</v>
      </c>
      <c r="D2127" s="1" t="s">
        <v>5</v>
      </c>
      <c r="E2127" s="1" t="s">
        <v>15</v>
      </c>
      <c r="F2127" s="2">
        <v>103</v>
      </c>
      <c r="G2127" s="2">
        <v>190</v>
      </c>
      <c r="H2127" s="7">
        <f>F2127/F2129*100</f>
        <v>11.893764434180138</v>
      </c>
      <c r="I2127" s="7">
        <f>G2127/G2129*100</f>
        <v>19.038076152304608</v>
      </c>
      <c r="J2127" s="7"/>
    </row>
    <row r="2128" spans="1:10" ht="11" customHeight="1" x14ac:dyDescent="0.45">
      <c r="A2128" s="1">
        <v>2123</v>
      </c>
      <c r="E2128" s="1" t="s">
        <v>16</v>
      </c>
      <c r="F2128" s="2">
        <v>767</v>
      </c>
      <c r="G2128" s="2">
        <v>809</v>
      </c>
    </row>
    <row r="2129" spans="1:10" ht="11" customHeight="1" x14ac:dyDescent="0.45">
      <c r="A2129" s="1">
        <v>2124</v>
      </c>
      <c r="E2129" s="1" t="s">
        <v>5</v>
      </c>
      <c r="F2129" s="2">
        <v>866</v>
      </c>
      <c r="G2129" s="2">
        <v>998</v>
      </c>
    </row>
    <row r="2130" spans="1:10" ht="11" customHeight="1" x14ac:dyDescent="0.35">
      <c r="A2130" s="1">
        <v>2125</v>
      </c>
      <c r="C2130" s="1" t="s">
        <v>5</v>
      </c>
      <c r="D2130" s="1" t="s">
        <v>14</v>
      </c>
      <c r="E2130" s="1" t="s">
        <v>15</v>
      </c>
      <c r="F2130" s="2">
        <v>111</v>
      </c>
      <c r="G2130" s="2">
        <v>135</v>
      </c>
      <c r="H2130" s="7">
        <f>F2130/F2132*100</f>
        <v>34.25925925925926</v>
      </c>
      <c r="I2130" s="7">
        <f>G2130/G2132*100</f>
        <v>34.974093264248708</v>
      </c>
      <c r="J2130" s="7"/>
    </row>
    <row r="2131" spans="1:10" ht="11" customHeight="1" x14ac:dyDescent="0.45">
      <c r="A2131" s="1">
        <v>2126</v>
      </c>
      <c r="E2131" s="1" t="s">
        <v>16</v>
      </c>
      <c r="F2131" s="2">
        <v>210</v>
      </c>
      <c r="G2131" s="2">
        <v>256</v>
      </c>
    </row>
    <row r="2132" spans="1:10" ht="11" customHeight="1" x14ac:dyDescent="0.45">
      <c r="A2132" s="1">
        <v>2127</v>
      </c>
      <c r="E2132" s="1" t="s">
        <v>5</v>
      </c>
      <c r="F2132" s="2">
        <v>324</v>
      </c>
      <c r="G2132" s="2">
        <v>386</v>
      </c>
    </row>
    <row r="2133" spans="1:10" ht="11" customHeight="1" x14ac:dyDescent="0.35">
      <c r="A2133" s="1">
        <v>2128</v>
      </c>
      <c r="D2133" s="1" t="s">
        <v>17</v>
      </c>
      <c r="E2133" s="1" t="s">
        <v>15</v>
      </c>
      <c r="F2133" s="2">
        <v>91</v>
      </c>
      <c r="G2133" s="2">
        <v>148</v>
      </c>
      <c r="H2133" s="7">
        <f>F2133/F2135*100</f>
        <v>8.9478859390363823</v>
      </c>
      <c r="I2133" s="7">
        <f>G2133/G2135*100</f>
        <v>15.22633744855967</v>
      </c>
      <c r="J2133" s="7"/>
    </row>
    <row r="2134" spans="1:10" ht="11" customHeight="1" x14ac:dyDescent="0.45">
      <c r="A2134" s="1">
        <v>2129</v>
      </c>
      <c r="E2134" s="1" t="s">
        <v>16</v>
      </c>
      <c r="F2134" s="2">
        <v>933</v>
      </c>
      <c r="G2134" s="2">
        <v>828</v>
      </c>
    </row>
    <row r="2135" spans="1:10" ht="11" customHeight="1" x14ac:dyDescent="0.45">
      <c r="A2135" s="1">
        <v>2130</v>
      </c>
      <c r="E2135" s="1" t="s">
        <v>5</v>
      </c>
      <c r="F2135" s="2">
        <v>1017</v>
      </c>
      <c r="G2135" s="2">
        <v>972</v>
      </c>
    </row>
    <row r="2136" spans="1:10" ht="11" customHeight="1" x14ac:dyDescent="0.35">
      <c r="A2136" s="1">
        <v>2131</v>
      </c>
      <c r="D2136" s="1" t="s">
        <v>5</v>
      </c>
      <c r="E2136" s="1" t="s">
        <v>15</v>
      </c>
      <c r="F2136" s="2">
        <v>201</v>
      </c>
      <c r="G2136" s="2">
        <v>282</v>
      </c>
      <c r="H2136" s="7">
        <f>F2136/F2138*100</f>
        <v>14.92204899777283</v>
      </c>
      <c r="I2136" s="7">
        <f>G2136/G2138*100</f>
        <v>20.689655172413794</v>
      </c>
      <c r="J2136" s="7"/>
    </row>
    <row r="2137" spans="1:10" ht="11" customHeight="1" x14ac:dyDescent="0.45">
      <c r="A2137" s="1">
        <v>2132</v>
      </c>
      <c r="E2137" s="1" t="s">
        <v>16</v>
      </c>
      <c r="F2137" s="2">
        <v>1141</v>
      </c>
      <c r="G2137" s="2">
        <v>1076</v>
      </c>
    </row>
    <row r="2138" spans="1:10" ht="11" customHeight="1" x14ac:dyDescent="0.45">
      <c r="A2138" s="1">
        <v>2133</v>
      </c>
      <c r="E2138" s="1" t="s">
        <v>5</v>
      </c>
      <c r="F2138" s="2">
        <v>1347</v>
      </c>
      <c r="G2138" s="2">
        <v>1363</v>
      </c>
    </row>
    <row r="2139" spans="1:10" ht="11" customHeight="1" x14ac:dyDescent="0.35">
      <c r="A2139" s="1">
        <v>2134</v>
      </c>
      <c r="B2139" s="10" t="s">
        <v>0</v>
      </c>
      <c r="C2139" s="10" t="s">
        <v>4</v>
      </c>
      <c r="D2139" s="10" t="s">
        <v>14</v>
      </c>
      <c r="E2139" s="1" t="s">
        <v>15</v>
      </c>
      <c r="F2139" s="2">
        <v>23363</v>
      </c>
      <c r="G2139" s="2">
        <v>29396</v>
      </c>
      <c r="H2139" s="7">
        <f>F2139/F2141*100</f>
        <v>27.288123715193425</v>
      </c>
      <c r="I2139" s="7">
        <f>G2139/G2141*100</f>
        <v>25.661932239788392</v>
      </c>
      <c r="J2139" s="7"/>
    </row>
    <row r="2140" spans="1:10" ht="11" customHeight="1" x14ac:dyDescent="0.45">
      <c r="A2140" s="1">
        <v>2135</v>
      </c>
      <c r="B2140" s="10"/>
      <c r="C2140" s="10"/>
      <c r="D2140" s="10"/>
      <c r="E2140" s="1" t="s">
        <v>16</v>
      </c>
      <c r="F2140" s="2">
        <v>62253</v>
      </c>
      <c r="G2140" s="2">
        <v>85157</v>
      </c>
    </row>
    <row r="2141" spans="1:10" ht="11" customHeight="1" x14ac:dyDescent="0.45">
      <c r="A2141" s="1">
        <v>2136</v>
      </c>
      <c r="B2141" s="10"/>
      <c r="C2141" s="10"/>
      <c r="D2141" s="10"/>
      <c r="E2141" s="1" t="s">
        <v>5</v>
      </c>
      <c r="F2141" s="2">
        <v>85616</v>
      </c>
      <c r="G2141" s="2">
        <v>114551</v>
      </c>
    </row>
    <row r="2142" spans="1:10" ht="11" customHeight="1" x14ac:dyDescent="0.35">
      <c r="A2142" s="1">
        <v>2137</v>
      </c>
      <c r="B2142" s="10"/>
      <c r="C2142" s="10"/>
      <c r="D2142" s="10" t="s">
        <v>17</v>
      </c>
      <c r="E2142" s="1" t="s">
        <v>15</v>
      </c>
      <c r="F2142" s="2">
        <v>16631</v>
      </c>
      <c r="G2142" s="2">
        <v>16866</v>
      </c>
      <c r="H2142" s="7">
        <f>F2142/F2144*100</f>
        <v>7.7487559871032676</v>
      </c>
      <c r="I2142" s="7">
        <f>G2142/G2144*100</f>
        <v>13.714648148449315</v>
      </c>
      <c r="J2142" s="7"/>
    </row>
    <row r="2143" spans="1:10" ht="11" customHeight="1" x14ac:dyDescent="0.45">
      <c r="A2143" s="1">
        <v>2138</v>
      </c>
      <c r="B2143" s="10"/>
      <c r="C2143" s="10"/>
      <c r="D2143" s="10"/>
      <c r="E2143" s="1" t="s">
        <v>16</v>
      </c>
      <c r="F2143" s="2">
        <v>197998</v>
      </c>
      <c r="G2143" s="2">
        <v>106109</v>
      </c>
    </row>
    <row r="2144" spans="1:10" ht="11" customHeight="1" x14ac:dyDescent="0.45">
      <c r="A2144" s="1">
        <v>2139</v>
      </c>
      <c r="B2144" s="10"/>
      <c r="C2144" s="10"/>
      <c r="D2144" s="10"/>
      <c r="E2144" s="1" t="s">
        <v>5</v>
      </c>
      <c r="F2144" s="2">
        <v>214628</v>
      </c>
      <c r="G2144" s="2">
        <v>122978</v>
      </c>
    </row>
    <row r="2145" spans="1:10" ht="11" customHeight="1" x14ac:dyDescent="0.35">
      <c r="A2145" s="1">
        <v>2140</v>
      </c>
      <c r="B2145" s="10"/>
      <c r="C2145" s="10"/>
      <c r="D2145" s="10" t="s">
        <v>5</v>
      </c>
      <c r="E2145" s="1" t="s">
        <v>15</v>
      </c>
      <c r="F2145" s="2">
        <v>39990</v>
      </c>
      <c r="G2145" s="2">
        <v>46264</v>
      </c>
      <c r="H2145" s="7">
        <f>F2145/F2147*100</f>
        <v>13.319033995343835</v>
      </c>
      <c r="I2145" s="7">
        <f>G2145/G2147*100</f>
        <v>19.476790691016866</v>
      </c>
      <c r="J2145" s="7"/>
    </row>
    <row r="2146" spans="1:10" ht="11" customHeight="1" x14ac:dyDescent="0.45">
      <c r="A2146" s="1">
        <v>2141</v>
      </c>
      <c r="B2146" s="10"/>
      <c r="C2146" s="10"/>
      <c r="D2146" s="10"/>
      <c r="E2146" s="1" t="s">
        <v>16</v>
      </c>
      <c r="F2146" s="2">
        <v>260254</v>
      </c>
      <c r="G2146" s="2">
        <v>191274</v>
      </c>
    </row>
    <row r="2147" spans="1:10" ht="11" customHeight="1" x14ac:dyDescent="0.45">
      <c r="A2147" s="1">
        <v>2142</v>
      </c>
      <c r="B2147" s="10"/>
      <c r="C2147" s="10"/>
      <c r="D2147" s="10"/>
      <c r="E2147" s="1" t="s">
        <v>5</v>
      </c>
      <c r="F2147" s="2">
        <v>300247</v>
      </c>
      <c r="G2147" s="2">
        <v>237534</v>
      </c>
    </row>
    <row r="2148" spans="1:10" ht="11" customHeight="1" x14ac:dyDescent="0.35">
      <c r="A2148" s="1">
        <v>2143</v>
      </c>
      <c r="B2148" s="10"/>
      <c r="C2148" s="10" t="s">
        <v>6</v>
      </c>
      <c r="D2148" s="10" t="s">
        <v>14</v>
      </c>
      <c r="E2148" s="1" t="s">
        <v>15</v>
      </c>
      <c r="F2148" s="2">
        <v>32180</v>
      </c>
      <c r="G2148" s="2">
        <v>54942</v>
      </c>
      <c r="H2148" s="7">
        <f>F2148/F2150*100</f>
        <v>18.623870732511907</v>
      </c>
      <c r="I2148" s="7">
        <f>G2148/G2150*100</f>
        <v>17.85419496565126</v>
      </c>
      <c r="J2148" s="7"/>
    </row>
    <row r="2149" spans="1:10" ht="11" customHeight="1" x14ac:dyDescent="0.45">
      <c r="A2149" s="1">
        <v>2144</v>
      </c>
      <c r="B2149" s="10"/>
      <c r="C2149" s="10"/>
      <c r="D2149" s="10"/>
      <c r="E2149" s="1" t="s">
        <v>16</v>
      </c>
      <c r="F2149" s="2">
        <v>140608</v>
      </c>
      <c r="G2149" s="2">
        <v>252779</v>
      </c>
    </row>
    <row r="2150" spans="1:10" ht="11" customHeight="1" x14ac:dyDescent="0.45">
      <c r="A2150" s="1">
        <v>2145</v>
      </c>
      <c r="B2150" s="10"/>
      <c r="C2150" s="10"/>
      <c r="D2150" s="10"/>
      <c r="E2150" s="1" t="s">
        <v>5</v>
      </c>
      <c r="F2150" s="2">
        <v>172789</v>
      </c>
      <c r="G2150" s="2">
        <v>307726</v>
      </c>
    </row>
    <row r="2151" spans="1:10" ht="11" customHeight="1" x14ac:dyDescent="0.35">
      <c r="A2151" s="1">
        <v>2146</v>
      </c>
      <c r="B2151" s="10"/>
      <c r="C2151" s="10"/>
      <c r="D2151" s="10" t="s">
        <v>17</v>
      </c>
      <c r="E2151" s="1" t="s">
        <v>15</v>
      </c>
      <c r="F2151" s="2">
        <v>68492</v>
      </c>
      <c r="G2151" s="2">
        <v>125840</v>
      </c>
      <c r="H2151" s="7">
        <f>F2151/F2153*100</f>
        <v>6.4068936873968694</v>
      </c>
      <c r="I2151" s="7">
        <f>G2151/G2153*100</f>
        <v>11.643970608782389</v>
      </c>
      <c r="J2151" s="7"/>
    </row>
    <row r="2152" spans="1:10" ht="11" customHeight="1" x14ac:dyDescent="0.45">
      <c r="A2152" s="1">
        <v>2147</v>
      </c>
      <c r="B2152" s="10"/>
      <c r="C2152" s="10"/>
      <c r="D2152" s="10"/>
      <c r="E2152" s="1" t="s">
        <v>16</v>
      </c>
      <c r="F2152" s="2">
        <v>1000543</v>
      </c>
      <c r="G2152" s="2">
        <v>954891</v>
      </c>
    </row>
    <row r="2153" spans="1:10" ht="11" customHeight="1" x14ac:dyDescent="0.45">
      <c r="A2153" s="1">
        <v>2148</v>
      </c>
      <c r="B2153" s="10"/>
      <c r="C2153" s="10"/>
      <c r="D2153" s="10"/>
      <c r="E2153" s="1" t="s">
        <v>5</v>
      </c>
      <c r="F2153" s="2">
        <v>1069036</v>
      </c>
      <c r="G2153" s="2">
        <v>1080731</v>
      </c>
    </row>
    <row r="2154" spans="1:10" ht="11" customHeight="1" x14ac:dyDescent="0.35">
      <c r="A2154" s="1">
        <v>2149</v>
      </c>
      <c r="B2154" s="10"/>
      <c r="C2154" s="10"/>
      <c r="D2154" s="10" t="s">
        <v>5</v>
      </c>
      <c r="E2154" s="1" t="s">
        <v>15</v>
      </c>
      <c r="F2154" s="2">
        <v>100672</v>
      </c>
      <c r="G2154" s="2">
        <v>180785</v>
      </c>
      <c r="H2154" s="7">
        <f>F2154/F2156*100</f>
        <v>8.1067783302800311</v>
      </c>
      <c r="I2154" s="7">
        <f>G2154/G2156*100</f>
        <v>13.020587631576106</v>
      </c>
      <c r="J2154" s="7"/>
    </row>
    <row r="2155" spans="1:10" ht="11" customHeight="1" x14ac:dyDescent="0.45">
      <c r="A2155" s="1">
        <v>2150</v>
      </c>
      <c r="B2155" s="10"/>
      <c r="C2155" s="10"/>
      <c r="D2155" s="10"/>
      <c r="E2155" s="1" t="s">
        <v>16</v>
      </c>
      <c r="F2155" s="2">
        <v>1141147</v>
      </c>
      <c r="G2155" s="2">
        <v>1207670</v>
      </c>
    </row>
    <row r="2156" spans="1:10" ht="11" customHeight="1" x14ac:dyDescent="0.45">
      <c r="A2156" s="1">
        <v>2151</v>
      </c>
      <c r="B2156" s="10"/>
      <c r="C2156" s="10"/>
      <c r="D2156" s="10"/>
      <c r="E2156" s="1" t="s">
        <v>5</v>
      </c>
      <c r="F2156" s="2">
        <v>1241825</v>
      </c>
      <c r="G2156" s="2">
        <v>1388455</v>
      </c>
    </row>
    <row r="2157" spans="1:10" ht="11" customHeight="1" x14ac:dyDescent="0.35">
      <c r="A2157" s="1">
        <v>2152</v>
      </c>
      <c r="B2157" s="10"/>
      <c r="C2157" s="10" t="s">
        <v>5</v>
      </c>
      <c r="D2157" s="10" t="s">
        <v>14</v>
      </c>
      <c r="E2157" s="1" t="s">
        <v>15</v>
      </c>
      <c r="F2157" s="2">
        <v>55545</v>
      </c>
      <c r="G2157" s="2">
        <v>84343</v>
      </c>
      <c r="H2157" s="7">
        <f>F2157/F2159*100</f>
        <v>21.495493473372989</v>
      </c>
      <c r="I2157" s="7">
        <f>G2157/G2159*100</f>
        <v>19.973193205472185</v>
      </c>
      <c r="J2157" s="7"/>
    </row>
    <row r="2158" spans="1:10" ht="11" customHeight="1" x14ac:dyDescent="0.45">
      <c r="A2158" s="1">
        <v>2153</v>
      </c>
      <c r="B2158" s="10"/>
      <c r="C2158" s="10"/>
      <c r="D2158" s="10"/>
      <c r="E2158" s="1" t="s">
        <v>16</v>
      </c>
      <c r="F2158" s="2">
        <v>202860</v>
      </c>
      <c r="G2158" s="2">
        <v>337937</v>
      </c>
    </row>
    <row r="2159" spans="1:10" ht="11" customHeight="1" x14ac:dyDescent="0.45">
      <c r="A2159" s="1">
        <v>2154</v>
      </c>
      <c r="B2159" s="10"/>
      <c r="C2159" s="10"/>
      <c r="D2159" s="10"/>
      <c r="E2159" s="1" t="s">
        <v>5</v>
      </c>
      <c r="F2159" s="2">
        <v>258403</v>
      </c>
      <c r="G2159" s="2">
        <v>422281</v>
      </c>
    </row>
    <row r="2160" spans="1:10" ht="11" customHeight="1" x14ac:dyDescent="0.35">
      <c r="A2160" s="1">
        <v>2155</v>
      </c>
      <c r="B2160" s="10"/>
      <c r="C2160" s="10"/>
      <c r="D2160" s="10" t="s">
        <v>17</v>
      </c>
      <c r="E2160" s="1" t="s">
        <v>15</v>
      </c>
      <c r="F2160" s="2">
        <v>85125</v>
      </c>
      <c r="G2160" s="2">
        <v>142705</v>
      </c>
      <c r="H2160" s="7">
        <f>F2160/F2162*100</f>
        <v>6.6313875550375947</v>
      </c>
      <c r="I2160" s="7">
        <f>G2160/G2162*100</f>
        <v>11.855390898502469</v>
      </c>
      <c r="J2160" s="7"/>
    </row>
    <row r="2161" spans="1:10" ht="11" customHeight="1" x14ac:dyDescent="0.45">
      <c r="A2161" s="1">
        <v>2156</v>
      </c>
      <c r="B2161" s="10"/>
      <c r="C2161" s="10"/>
      <c r="D2161" s="10"/>
      <c r="E2161" s="1" t="s">
        <v>16</v>
      </c>
      <c r="F2161" s="2">
        <v>1198543</v>
      </c>
      <c r="G2161" s="2">
        <v>1061006</v>
      </c>
    </row>
    <row r="2162" spans="1:10" ht="11" customHeight="1" x14ac:dyDescent="0.45">
      <c r="A2162" s="1">
        <v>2157</v>
      </c>
      <c r="B2162" s="10"/>
      <c r="C2162" s="10"/>
      <c r="D2162" s="10"/>
      <c r="E2162" s="1" t="s">
        <v>5</v>
      </c>
      <c r="F2162" s="2">
        <v>1283668</v>
      </c>
      <c r="G2162" s="2">
        <v>1203714</v>
      </c>
    </row>
    <row r="2163" spans="1:10" ht="11" customHeight="1" x14ac:dyDescent="0.35">
      <c r="A2163" s="1">
        <v>2158</v>
      </c>
      <c r="B2163" s="10"/>
      <c r="C2163" s="10"/>
      <c r="D2163" s="10" t="s">
        <v>5</v>
      </c>
      <c r="E2163" s="1" t="s">
        <v>15</v>
      </c>
      <c r="F2163" s="2">
        <v>140667</v>
      </c>
      <c r="G2163" s="2">
        <v>227051</v>
      </c>
      <c r="H2163" s="7">
        <f>F2163/F2165*100</f>
        <v>9.1219476133410105</v>
      </c>
      <c r="I2163" s="7">
        <f>G2163/G2165*100</f>
        <v>13.96384484056502</v>
      </c>
      <c r="J2163" s="7"/>
    </row>
    <row r="2164" spans="1:10" ht="11" customHeight="1" x14ac:dyDescent="0.45">
      <c r="A2164" s="1">
        <v>2159</v>
      </c>
      <c r="B2164" s="10"/>
      <c r="C2164" s="10"/>
      <c r="D2164" s="10"/>
      <c r="E2164" s="1" t="s">
        <v>16</v>
      </c>
      <c r="F2164" s="2">
        <v>1401404</v>
      </c>
      <c r="G2164" s="2">
        <v>1398945</v>
      </c>
    </row>
    <row r="2165" spans="1:10" ht="11" customHeight="1" x14ac:dyDescent="0.45">
      <c r="A2165" s="1">
        <v>2160</v>
      </c>
      <c r="B2165" s="10"/>
      <c r="C2165" s="10"/>
      <c r="D2165" s="10"/>
      <c r="E2165" s="1" t="s">
        <v>5</v>
      </c>
      <c r="F2165" s="2">
        <v>1542072</v>
      </c>
      <c r="G2165" s="2">
        <v>1625992</v>
      </c>
    </row>
  </sheetData>
  <sheetProtection sheet="1" objects="1" scenarios="1"/>
  <mergeCells count="6">
    <mergeCell ref="K1:S1"/>
    <mergeCell ref="J5:J27"/>
    <mergeCell ref="F3:G3"/>
    <mergeCell ref="F4:G4"/>
    <mergeCell ref="L2:R2"/>
    <mergeCell ref="M4:N4"/>
  </mergeCells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14</xdr:col>
                    <xdr:colOff>290513</xdr:colOff>
                    <xdr:row>3</xdr:row>
                    <xdr:rowOff>0</xdr:rowOff>
                  </from>
                  <to>
                    <xdr:col>17</xdr:col>
                    <xdr:colOff>23813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503B-5B35-401C-BF11-8DFB2B2A5E35}">
  <sheetPr>
    <tabColor theme="9" tint="-0.499984740745262"/>
  </sheetPr>
  <dimension ref="A1:U233"/>
  <sheetViews>
    <sheetView showGridLines="0" showRowColHeaders="0" topLeftCell="O1" zoomScaleNormal="100" workbookViewId="0">
      <selection activeCell="Y3" sqref="Y3"/>
    </sheetView>
  </sheetViews>
  <sheetFormatPr defaultColWidth="9.06640625" defaultRowHeight="10.5" x14ac:dyDescent="0.35"/>
  <cols>
    <col min="1" max="1" width="20.796875" style="1" customWidth="1"/>
    <col min="2" max="16384" width="9.06640625" style="1"/>
  </cols>
  <sheetData>
    <row r="1" spans="1:21" ht="23.25" x14ac:dyDescent="0.7">
      <c r="A1" s="12" t="s">
        <v>180</v>
      </c>
      <c r="P1" s="32" t="s">
        <v>181</v>
      </c>
    </row>
    <row r="2" spans="1:21" ht="15.4" x14ac:dyDescent="0.45">
      <c r="P2" s="13" t="s">
        <v>182</v>
      </c>
      <c r="Q2" s="14" t="s">
        <v>183</v>
      </c>
      <c r="R2" s="15"/>
      <c r="S2" s="15"/>
      <c r="T2" s="15"/>
      <c r="U2" s="15"/>
    </row>
    <row r="5" spans="1:21" ht="14.25" x14ac:dyDescent="0.45">
      <c r="A5" s="16" t="s">
        <v>184</v>
      </c>
      <c r="P5" s="16" t="s">
        <v>184</v>
      </c>
    </row>
    <row r="7" spans="1:21" s="17" customFormat="1" x14ac:dyDescent="0.35">
      <c r="B7" s="60" t="s">
        <v>2</v>
      </c>
      <c r="C7" s="60"/>
      <c r="D7" s="60"/>
      <c r="E7" s="60"/>
      <c r="F7" s="61" t="s">
        <v>3</v>
      </c>
      <c r="G7" s="61"/>
      <c r="H7" s="61"/>
      <c r="I7" s="61"/>
      <c r="J7" s="62" t="s">
        <v>5</v>
      </c>
      <c r="K7" s="62"/>
      <c r="L7" s="62"/>
      <c r="M7" s="62"/>
    </row>
    <row r="8" spans="1:21" s="17" customFormat="1" x14ac:dyDescent="0.35">
      <c r="B8" s="17" t="s">
        <v>185</v>
      </c>
      <c r="C8" s="17" t="s">
        <v>186</v>
      </c>
      <c r="D8" s="17" t="s">
        <v>187</v>
      </c>
      <c r="E8" s="17" t="s">
        <v>5</v>
      </c>
      <c r="F8" s="17" t="s">
        <v>185</v>
      </c>
      <c r="G8" s="17" t="s">
        <v>186</v>
      </c>
      <c r="H8" s="17" t="s">
        <v>187</v>
      </c>
      <c r="I8" s="17" t="s">
        <v>5</v>
      </c>
      <c r="J8" s="17" t="s">
        <v>185</v>
      </c>
      <c r="K8" s="17" t="s">
        <v>186</v>
      </c>
      <c r="L8" s="17" t="s">
        <v>187</v>
      </c>
      <c r="M8" s="17" t="s">
        <v>5</v>
      </c>
    </row>
    <row r="9" spans="1:21" x14ac:dyDescent="0.35">
      <c r="A9" s="18" t="s">
        <v>188</v>
      </c>
      <c r="B9" s="18">
        <v>27959</v>
      </c>
      <c r="C9" s="18">
        <v>143263</v>
      </c>
      <c r="D9" s="18">
        <v>35308</v>
      </c>
      <c r="E9" s="18">
        <v>206527</v>
      </c>
      <c r="F9" s="18">
        <v>54335</v>
      </c>
      <c r="G9" s="18">
        <v>229992</v>
      </c>
      <c r="H9" s="18">
        <v>57192</v>
      </c>
      <c r="I9" s="18">
        <v>341519</v>
      </c>
      <c r="J9" s="18">
        <v>82294</v>
      </c>
      <c r="K9" s="18">
        <v>373250</v>
      </c>
      <c r="L9" s="18">
        <v>92501</v>
      </c>
      <c r="M9" s="18">
        <v>548044</v>
      </c>
    </row>
    <row r="10" spans="1:21" x14ac:dyDescent="0.35">
      <c r="A10" s="18" t="s">
        <v>189</v>
      </c>
      <c r="B10" s="18">
        <v>336544</v>
      </c>
      <c r="C10" s="18">
        <v>1420093</v>
      </c>
      <c r="D10" s="18">
        <v>430548</v>
      </c>
      <c r="E10" s="18">
        <v>2187186</v>
      </c>
      <c r="F10" s="18">
        <v>293718</v>
      </c>
      <c r="G10" s="18">
        <v>1415591</v>
      </c>
      <c r="H10" s="18">
        <v>487121</v>
      </c>
      <c r="I10" s="18">
        <v>2196426</v>
      </c>
      <c r="J10" s="18">
        <v>630258</v>
      </c>
      <c r="K10" s="18">
        <v>2835687</v>
      </c>
      <c r="L10" s="18">
        <v>917670</v>
      </c>
      <c r="M10" s="18">
        <v>4383610</v>
      </c>
    </row>
    <row r="11" spans="1:21" x14ac:dyDescent="0.35">
      <c r="A11" s="18" t="s">
        <v>5</v>
      </c>
      <c r="B11" s="18">
        <v>364502</v>
      </c>
      <c r="C11" s="18">
        <v>1563350</v>
      </c>
      <c r="D11" s="18">
        <v>465861</v>
      </c>
      <c r="E11" s="18">
        <v>2393712</v>
      </c>
      <c r="F11" s="18">
        <v>348050</v>
      </c>
      <c r="G11" s="18">
        <v>1645582</v>
      </c>
      <c r="H11" s="18">
        <v>544305</v>
      </c>
      <c r="I11" s="18">
        <v>2537942</v>
      </c>
      <c r="J11" s="18">
        <v>712553</v>
      </c>
      <c r="K11" s="18">
        <v>3208940</v>
      </c>
      <c r="L11" s="18">
        <v>1010165</v>
      </c>
      <c r="M11" s="18">
        <v>4931653</v>
      </c>
    </row>
    <row r="13" spans="1:21" x14ac:dyDescent="0.35">
      <c r="A13" s="1" t="s">
        <v>190</v>
      </c>
      <c r="B13" s="19">
        <f>B9/B11*100</f>
        <v>7.6704654569796595</v>
      </c>
      <c r="C13" s="19">
        <f t="shared" ref="C13:M13" si="0">C9/C11*100</f>
        <v>9.1638468673041853</v>
      </c>
      <c r="D13" s="19">
        <f t="shared" si="0"/>
        <v>7.5790847484550117</v>
      </c>
      <c r="E13" s="19">
        <f t="shared" si="0"/>
        <v>8.627896756167825</v>
      </c>
      <c r="F13" s="19">
        <f t="shared" si="0"/>
        <v>15.611262749604943</v>
      </c>
      <c r="G13" s="19">
        <f t="shared" si="0"/>
        <v>13.976331778057855</v>
      </c>
      <c r="H13" s="19">
        <f t="shared" si="0"/>
        <v>10.507344227960425</v>
      </c>
      <c r="I13" s="19">
        <f t="shared" si="0"/>
        <v>13.456532891610603</v>
      </c>
      <c r="J13" s="19">
        <f t="shared" si="0"/>
        <v>11.549175991119256</v>
      </c>
      <c r="K13" s="19">
        <f t="shared" si="0"/>
        <v>11.631566810223937</v>
      </c>
      <c r="L13" s="19">
        <f t="shared" si="0"/>
        <v>9.1570189028525046</v>
      </c>
      <c r="M13" s="19">
        <f t="shared" si="0"/>
        <v>11.112785104710328</v>
      </c>
    </row>
    <row r="15" spans="1:21" s="17" customFormat="1" x14ac:dyDescent="0.35">
      <c r="A15" s="20" t="s">
        <v>191</v>
      </c>
      <c r="B15" s="21" t="s">
        <v>185</v>
      </c>
      <c r="C15" s="21" t="s">
        <v>1</v>
      </c>
      <c r="D15" s="21" t="s">
        <v>192</v>
      </c>
      <c r="E15" s="21" t="s">
        <v>193</v>
      </c>
    </row>
    <row r="16" spans="1:21" x14ac:dyDescent="0.35">
      <c r="A16" s="22" t="s">
        <v>194</v>
      </c>
      <c r="B16" s="23">
        <f>B13</f>
        <v>7.6704654569796595</v>
      </c>
      <c r="C16" s="23">
        <f t="shared" ref="C16:E16" si="1">C13</f>
        <v>9.1638468673041853</v>
      </c>
      <c r="D16" s="23">
        <f t="shared" si="1"/>
        <v>7.5790847484550117</v>
      </c>
      <c r="E16" s="23">
        <f t="shared" si="1"/>
        <v>8.627896756167825</v>
      </c>
    </row>
    <row r="17" spans="1:16" x14ac:dyDescent="0.35">
      <c r="A17" s="22" t="s">
        <v>195</v>
      </c>
      <c r="B17" s="23">
        <f>F13</f>
        <v>15.611262749604943</v>
      </c>
      <c r="C17" s="23">
        <f t="shared" ref="C17:E17" si="2">G13</f>
        <v>13.976331778057855</v>
      </c>
      <c r="D17" s="23">
        <f t="shared" si="2"/>
        <v>10.507344227960425</v>
      </c>
      <c r="E17" s="23">
        <f t="shared" si="2"/>
        <v>13.456532891610603</v>
      </c>
    </row>
    <row r="18" spans="1:16" x14ac:dyDescent="0.35">
      <c r="A18" s="22" t="s">
        <v>196</v>
      </c>
      <c r="B18" s="23">
        <f>J13</f>
        <v>11.549175991119256</v>
      </c>
      <c r="C18" s="23">
        <f t="shared" ref="C18:E18" si="3">K13</f>
        <v>11.631566810223937</v>
      </c>
      <c r="D18" s="23">
        <f t="shared" si="3"/>
        <v>9.1570189028525046</v>
      </c>
      <c r="E18" s="23">
        <f t="shared" si="3"/>
        <v>11.112785104710328</v>
      </c>
    </row>
    <row r="20" spans="1:16" ht="26.75" customHeight="1" x14ac:dyDescent="0.35"/>
    <row r="21" spans="1:16" ht="14.25" x14ac:dyDescent="0.45">
      <c r="A21" s="16" t="s">
        <v>197</v>
      </c>
    </row>
    <row r="22" spans="1:16" ht="14.25" x14ac:dyDescent="0.45">
      <c r="A22" s="16"/>
    </row>
    <row r="23" spans="1:16" ht="14.25" x14ac:dyDescent="0.45">
      <c r="A23" s="17"/>
      <c r="B23" s="60" t="s">
        <v>2</v>
      </c>
      <c r="C23" s="60"/>
      <c r="D23" s="60"/>
      <c r="E23" s="60"/>
      <c r="F23" s="61" t="s">
        <v>3</v>
      </c>
      <c r="G23" s="61"/>
      <c r="H23" s="61"/>
      <c r="I23" s="61"/>
      <c r="J23" s="62" t="s">
        <v>5</v>
      </c>
      <c r="K23" s="62"/>
      <c r="L23" s="62"/>
      <c r="M23" s="62"/>
      <c r="N23" s="17"/>
      <c r="P23" s="16" t="s">
        <v>198</v>
      </c>
    </row>
    <row r="24" spans="1:16" x14ac:dyDescent="0.35">
      <c r="A24" s="17" t="s">
        <v>199</v>
      </c>
      <c r="B24" s="17" t="s">
        <v>185</v>
      </c>
      <c r="C24" s="17" t="s">
        <v>186</v>
      </c>
      <c r="D24" s="17" t="s">
        <v>187</v>
      </c>
      <c r="E24" s="17" t="s">
        <v>5</v>
      </c>
      <c r="F24" s="17" t="s">
        <v>185</v>
      </c>
      <c r="G24" s="17" t="s">
        <v>186</v>
      </c>
      <c r="H24" s="17" t="s">
        <v>187</v>
      </c>
      <c r="I24" s="17" t="s">
        <v>5</v>
      </c>
      <c r="J24" s="17" t="s">
        <v>185</v>
      </c>
      <c r="K24" s="17" t="s">
        <v>186</v>
      </c>
      <c r="L24" s="17" t="s">
        <v>187</v>
      </c>
      <c r="M24" s="17" t="s">
        <v>5</v>
      </c>
    </row>
    <row r="25" spans="1:16" x14ac:dyDescent="0.35">
      <c r="A25" s="18" t="s">
        <v>200</v>
      </c>
      <c r="B25" s="18">
        <v>126</v>
      </c>
      <c r="C25" s="18">
        <v>47830</v>
      </c>
      <c r="D25" s="18">
        <v>20280</v>
      </c>
      <c r="E25" s="18">
        <v>68235</v>
      </c>
      <c r="F25" s="18">
        <v>552</v>
      </c>
      <c r="G25" s="18">
        <v>78103</v>
      </c>
      <c r="H25" s="18">
        <v>19831</v>
      </c>
      <c r="I25" s="18">
        <v>98490</v>
      </c>
      <c r="J25" s="18">
        <v>675</v>
      </c>
      <c r="K25" s="18">
        <v>125931</v>
      </c>
      <c r="L25" s="18">
        <v>40113</v>
      </c>
      <c r="M25" s="18">
        <v>166720</v>
      </c>
    </row>
    <row r="26" spans="1:16" x14ac:dyDescent="0.35">
      <c r="A26" s="18" t="s">
        <v>201</v>
      </c>
      <c r="B26" s="18">
        <v>3387</v>
      </c>
      <c r="C26" s="18">
        <v>790821</v>
      </c>
      <c r="D26" s="18">
        <v>302646</v>
      </c>
      <c r="E26" s="18">
        <v>1096860</v>
      </c>
      <c r="F26" s="18">
        <v>7792</v>
      </c>
      <c r="G26" s="18">
        <v>814943</v>
      </c>
      <c r="H26" s="18">
        <v>246583</v>
      </c>
      <c r="I26" s="18">
        <v>1069315</v>
      </c>
      <c r="J26" s="18">
        <v>11188</v>
      </c>
      <c r="K26" s="18">
        <v>1605766</v>
      </c>
      <c r="L26" s="18">
        <v>549228</v>
      </c>
      <c r="M26" s="18">
        <v>2166184</v>
      </c>
    </row>
    <row r="27" spans="1:16" x14ac:dyDescent="0.35">
      <c r="A27" s="18" t="s">
        <v>5</v>
      </c>
      <c r="B27" s="18">
        <v>3518</v>
      </c>
      <c r="C27" s="18">
        <v>838655</v>
      </c>
      <c r="D27" s="18">
        <v>322923</v>
      </c>
      <c r="E27" s="18">
        <v>1165099</v>
      </c>
      <c r="F27" s="18">
        <v>8346</v>
      </c>
      <c r="G27" s="18">
        <v>893044</v>
      </c>
      <c r="H27" s="18">
        <v>266417</v>
      </c>
      <c r="I27" s="18">
        <v>1167800</v>
      </c>
      <c r="J27" s="18">
        <v>11862</v>
      </c>
      <c r="K27" s="18">
        <v>1731698</v>
      </c>
      <c r="L27" s="18">
        <v>589340</v>
      </c>
      <c r="M27" s="18">
        <v>2332902</v>
      </c>
    </row>
    <row r="29" spans="1:16" x14ac:dyDescent="0.35">
      <c r="A29" s="1" t="s">
        <v>190</v>
      </c>
      <c r="B29" s="19">
        <f>B25/B27*100</f>
        <v>3.581580443433769</v>
      </c>
      <c r="C29" s="19">
        <f t="shared" ref="C29:M29" si="4">C25/C27*100</f>
        <v>5.7031794957402031</v>
      </c>
      <c r="D29" s="19">
        <f t="shared" si="4"/>
        <v>6.2801348928382312</v>
      </c>
      <c r="E29" s="19">
        <f t="shared" si="4"/>
        <v>5.8565838611139478</v>
      </c>
      <c r="F29" s="19">
        <f t="shared" si="4"/>
        <v>6.6139468008626885</v>
      </c>
      <c r="G29" s="19">
        <f t="shared" si="4"/>
        <v>8.7457056987113742</v>
      </c>
      <c r="H29" s="19">
        <f t="shared" si="4"/>
        <v>7.4435940649433023</v>
      </c>
      <c r="I29" s="19">
        <f t="shared" si="4"/>
        <v>8.4338071587600627</v>
      </c>
      <c r="J29" s="19">
        <f t="shared" si="4"/>
        <v>5.6904400606980277</v>
      </c>
      <c r="K29" s="19">
        <f t="shared" si="4"/>
        <v>7.2721109569913454</v>
      </c>
      <c r="L29" s="19">
        <f t="shared" si="4"/>
        <v>6.8064275291003495</v>
      </c>
      <c r="M29" s="19">
        <f t="shared" si="4"/>
        <v>7.1464639320468679</v>
      </c>
    </row>
    <row r="31" spans="1:16" x14ac:dyDescent="0.35">
      <c r="A31" s="20" t="s">
        <v>191</v>
      </c>
      <c r="B31" s="21" t="s">
        <v>185</v>
      </c>
      <c r="C31" s="21" t="s">
        <v>1</v>
      </c>
      <c r="D31" s="21" t="s">
        <v>192</v>
      </c>
      <c r="E31" s="21" t="s">
        <v>193</v>
      </c>
      <c r="G31" s="20" t="s">
        <v>195</v>
      </c>
      <c r="H31" s="21" t="s">
        <v>185</v>
      </c>
      <c r="I31" s="21" t="s">
        <v>1</v>
      </c>
      <c r="J31" s="21" t="s">
        <v>192</v>
      </c>
      <c r="K31" s="21" t="s">
        <v>193</v>
      </c>
    </row>
    <row r="32" spans="1:16" x14ac:dyDescent="0.35">
      <c r="A32" s="22" t="s">
        <v>194</v>
      </c>
      <c r="B32" s="23">
        <f>B29</f>
        <v>3.581580443433769</v>
      </c>
      <c r="C32" s="23">
        <f t="shared" ref="C32:E32" si="5">C29</f>
        <v>5.7031794957402031</v>
      </c>
      <c r="D32" s="23">
        <f t="shared" si="5"/>
        <v>6.2801348928382312</v>
      </c>
      <c r="E32" s="23">
        <f t="shared" si="5"/>
        <v>5.8565838611139478</v>
      </c>
      <c r="G32" s="22" t="s">
        <v>199</v>
      </c>
      <c r="H32" s="23">
        <v>6.6139468008626885</v>
      </c>
      <c r="I32" s="23">
        <v>8.7457056987113742</v>
      </c>
      <c r="J32" s="23">
        <v>7.4435940649433023</v>
      </c>
      <c r="K32" s="23">
        <v>8.4338071587600627</v>
      </c>
    </row>
    <row r="33" spans="1:16" x14ac:dyDescent="0.35">
      <c r="A33" s="22" t="s">
        <v>195</v>
      </c>
      <c r="B33" s="23">
        <f>F29</f>
        <v>6.6139468008626885</v>
      </c>
      <c r="C33" s="23">
        <f t="shared" ref="C33" si="6">G29</f>
        <v>8.7457056987113742</v>
      </c>
      <c r="D33" s="23">
        <f>H29</f>
        <v>7.4435940649433023</v>
      </c>
      <c r="E33" s="23">
        <f t="shared" ref="E33" si="7">I29</f>
        <v>8.4338071587600627</v>
      </c>
      <c r="G33" s="22" t="s">
        <v>202</v>
      </c>
      <c r="H33" s="23">
        <v>15.832916310971124</v>
      </c>
      <c r="I33" s="23">
        <v>20.183405776976343</v>
      </c>
      <c r="J33" s="23">
        <v>13.443255341964921</v>
      </c>
      <c r="K33" s="23">
        <v>17.738002529662964</v>
      </c>
    </row>
    <row r="34" spans="1:16" ht="12" customHeight="1" x14ac:dyDescent="0.45">
      <c r="A34" s="22" t="s">
        <v>196</v>
      </c>
      <c r="B34" s="23">
        <f>J29</f>
        <v>5.6904400606980277</v>
      </c>
      <c r="C34" s="23">
        <f t="shared" ref="C34:E34" si="8">K29</f>
        <v>7.2721109569913454</v>
      </c>
      <c r="D34" s="23">
        <f t="shared" si="8"/>
        <v>6.8064275291003495</v>
      </c>
      <c r="E34" s="23">
        <f t="shared" si="8"/>
        <v>7.1464639320468679</v>
      </c>
      <c r="G34" s="3"/>
      <c r="H34" s="3"/>
      <c r="I34" s="3"/>
      <c r="J34" s="3"/>
      <c r="K34" s="3"/>
    </row>
    <row r="36" spans="1:16" ht="24" customHeight="1" x14ac:dyDescent="0.35"/>
    <row r="37" spans="1:16" x14ac:dyDescent="0.35">
      <c r="B37" s="60" t="s">
        <v>2</v>
      </c>
      <c r="C37" s="60"/>
      <c r="D37" s="60"/>
      <c r="E37" s="60"/>
      <c r="F37" s="61" t="s">
        <v>3</v>
      </c>
      <c r="G37" s="61"/>
      <c r="H37" s="61"/>
      <c r="I37" s="61"/>
      <c r="J37" s="62" t="s">
        <v>5</v>
      </c>
      <c r="K37" s="62"/>
      <c r="L37" s="62"/>
      <c r="M37" s="62"/>
    </row>
    <row r="38" spans="1:16" x14ac:dyDescent="0.35">
      <c r="A38" s="17" t="s">
        <v>203</v>
      </c>
      <c r="B38" s="17" t="s">
        <v>185</v>
      </c>
      <c r="C38" s="17" t="s">
        <v>186</v>
      </c>
      <c r="D38" s="17" t="s">
        <v>187</v>
      </c>
      <c r="E38" s="17" t="s">
        <v>5</v>
      </c>
      <c r="F38" s="17" t="s">
        <v>185</v>
      </c>
      <c r="G38" s="17" t="s">
        <v>186</v>
      </c>
      <c r="H38" s="17" t="s">
        <v>187</v>
      </c>
      <c r="I38" s="17" t="s">
        <v>5</v>
      </c>
      <c r="J38" s="17" t="s">
        <v>185</v>
      </c>
      <c r="K38" s="17" t="s">
        <v>186</v>
      </c>
      <c r="L38" s="17" t="s">
        <v>187</v>
      </c>
      <c r="M38" s="17" t="s">
        <v>5</v>
      </c>
    </row>
    <row r="39" spans="1:16" x14ac:dyDescent="0.35">
      <c r="A39" s="18" t="s">
        <v>200</v>
      </c>
      <c r="B39" s="18">
        <v>27834</v>
      </c>
      <c r="C39" s="18">
        <v>95428</v>
      </c>
      <c r="D39" s="18">
        <v>15031</v>
      </c>
      <c r="E39" s="18">
        <v>138293</v>
      </c>
      <c r="F39" s="18">
        <v>53786</v>
      </c>
      <c r="G39" s="18">
        <v>151888</v>
      </c>
      <c r="H39" s="18">
        <v>37358</v>
      </c>
      <c r="I39" s="18">
        <v>243036</v>
      </c>
      <c r="J39" s="18">
        <v>81623</v>
      </c>
      <c r="K39" s="18">
        <v>247319</v>
      </c>
      <c r="L39" s="18">
        <v>52383</v>
      </c>
      <c r="M39" s="18">
        <v>381327</v>
      </c>
    </row>
    <row r="40" spans="1:16" x14ac:dyDescent="0.35">
      <c r="A40" s="18" t="s">
        <v>201</v>
      </c>
      <c r="B40" s="18">
        <v>333152</v>
      </c>
      <c r="C40" s="18">
        <v>629270</v>
      </c>
      <c r="D40" s="18">
        <v>127903</v>
      </c>
      <c r="E40" s="18">
        <v>1090320</v>
      </c>
      <c r="F40" s="18">
        <v>285920</v>
      </c>
      <c r="G40" s="18">
        <v>600653</v>
      </c>
      <c r="H40" s="18">
        <v>240533</v>
      </c>
      <c r="I40" s="18">
        <v>1127109</v>
      </c>
      <c r="J40" s="18">
        <v>619068</v>
      </c>
      <c r="K40" s="18">
        <v>1229921</v>
      </c>
      <c r="L40" s="18">
        <v>368439</v>
      </c>
      <c r="M40" s="18">
        <v>2217430</v>
      </c>
    </row>
    <row r="41" spans="1:16" x14ac:dyDescent="0.35">
      <c r="A41" s="18" t="s">
        <v>5</v>
      </c>
      <c r="B41" s="18">
        <v>360986</v>
      </c>
      <c r="C41" s="18">
        <v>724697</v>
      </c>
      <c r="D41" s="18">
        <v>142928</v>
      </c>
      <c r="E41" s="18">
        <v>1228611</v>
      </c>
      <c r="F41" s="18">
        <v>339710</v>
      </c>
      <c r="G41" s="18">
        <v>752539</v>
      </c>
      <c r="H41" s="18">
        <v>277894</v>
      </c>
      <c r="I41" s="18">
        <v>1370143</v>
      </c>
      <c r="J41" s="18">
        <v>700692</v>
      </c>
      <c r="K41" s="18">
        <v>1477242</v>
      </c>
      <c r="L41" s="18">
        <v>420826</v>
      </c>
      <c r="M41" s="18">
        <v>2598760</v>
      </c>
    </row>
    <row r="42" spans="1:16" ht="14.25" x14ac:dyDescent="0.45">
      <c r="P42" s="16" t="s">
        <v>204</v>
      </c>
    </row>
    <row r="43" spans="1:16" x14ac:dyDescent="0.35">
      <c r="A43" s="1" t="s">
        <v>190</v>
      </c>
      <c r="B43" s="19">
        <f>B39/B41*100</f>
        <v>7.7105483315142411</v>
      </c>
      <c r="C43" s="19">
        <f t="shared" ref="C43:M43" si="9">C39/C41*100</f>
        <v>13.16798606866042</v>
      </c>
      <c r="D43" s="19">
        <f t="shared" si="9"/>
        <v>10.516483824023284</v>
      </c>
      <c r="E43" s="19">
        <f t="shared" si="9"/>
        <v>11.256044427406234</v>
      </c>
      <c r="F43" s="19">
        <f t="shared" si="9"/>
        <v>15.832916310971124</v>
      </c>
      <c r="G43" s="19">
        <f t="shared" si="9"/>
        <v>20.183405776976343</v>
      </c>
      <c r="H43" s="19">
        <f t="shared" si="9"/>
        <v>13.443255341964921</v>
      </c>
      <c r="I43" s="19">
        <f t="shared" si="9"/>
        <v>17.738002529662964</v>
      </c>
      <c r="J43" s="19">
        <f t="shared" si="9"/>
        <v>11.648912789071375</v>
      </c>
      <c r="K43" s="19">
        <f t="shared" si="9"/>
        <v>16.74194207854908</v>
      </c>
      <c r="L43" s="19">
        <f t="shared" si="9"/>
        <v>12.447662454316037</v>
      </c>
      <c r="M43" s="19">
        <f t="shared" si="9"/>
        <v>14.673421170096507</v>
      </c>
    </row>
    <row r="45" spans="1:16" x14ac:dyDescent="0.35">
      <c r="A45" s="20" t="s">
        <v>191</v>
      </c>
      <c r="B45" s="21" t="s">
        <v>185</v>
      </c>
      <c r="C45" s="21" t="s">
        <v>1</v>
      </c>
      <c r="D45" s="21" t="s">
        <v>192</v>
      </c>
      <c r="E45" s="21" t="s">
        <v>193</v>
      </c>
    </row>
    <row r="46" spans="1:16" x14ac:dyDescent="0.35">
      <c r="A46" s="22" t="s">
        <v>194</v>
      </c>
      <c r="B46" s="23">
        <f>B43</f>
        <v>7.7105483315142411</v>
      </c>
      <c r="C46" s="23">
        <f t="shared" ref="C46:E46" si="10">C43</f>
        <v>13.16798606866042</v>
      </c>
      <c r="D46" s="23">
        <f t="shared" si="10"/>
        <v>10.516483824023284</v>
      </c>
      <c r="E46" s="23">
        <f t="shared" si="10"/>
        <v>11.256044427406234</v>
      </c>
    </row>
    <row r="47" spans="1:16" x14ac:dyDescent="0.35">
      <c r="A47" s="22" t="s">
        <v>195</v>
      </c>
      <c r="B47" s="23">
        <f>F43</f>
        <v>15.832916310971124</v>
      </c>
      <c r="C47" s="23">
        <f t="shared" ref="C47" si="11">G43</f>
        <v>20.183405776976343</v>
      </c>
      <c r="D47" s="23">
        <f>H43</f>
        <v>13.443255341964921</v>
      </c>
      <c r="E47" s="23">
        <f t="shared" ref="E47" si="12">I43</f>
        <v>17.738002529662964</v>
      </c>
    </row>
    <row r="48" spans="1:16" x14ac:dyDescent="0.35">
      <c r="A48" s="22" t="s">
        <v>196</v>
      </c>
      <c r="B48" s="23">
        <f>J43</f>
        <v>11.648912789071375</v>
      </c>
      <c r="C48" s="23">
        <f t="shared" ref="C48:E48" si="13">K43</f>
        <v>16.74194207854908</v>
      </c>
      <c r="D48" s="23">
        <f t="shared" si="13"/>
        <v>12.447662454316037</v>
      </c>
      <c r="E48" s="23">
        <f t="shared" si="13"/>
        <v>14.673421170096507</v>
      </c>
    </row>
    <row r="52" spans="1:16" ht="14.25" x14ac:dyDescent="0.45">
      <c r="A52" s="16" t="s">
        <v>205</v>
      </c>
    </row>
    <row r="54" spans="1:16" x14ac:dyDescent="0.35">
      <c r="B54" s="60" t="s">
        <v>2</v>
      </c>
      <c r="C54" s="60"/>
      <c r="D54" s="60"/>
      <c r="E54" s="60"/>
      <c r="F54" s="61" t="s">
        <v>3</v>
      </c>
      <c r="G54" s="61"/>
      <c r="H54" s="61"/>
      <c r="I54" s="61"/>
      <c r="J54" s="62" t="s">
        <v>5</v>
      </c>
      <c r="K54" s="62"/>
      <c r="L54" s="62"/>
      <c r="M54" s="62"/>
    </row>
    <row r="55" spans="1:16" ht="11.65" x14ac:dyDescent="0.35">
      <c r="A55" s="24" t="s">
        <v>206</v>
      </c>
      <c r="B55" s="17" t="s">
        <v>185</v>
      </c>
      <c r="C55" s="17" t="s">
        <v>186</v>
      </c>
      <c r="D55" s="17" t="s">
        <v>187</v>
      </c>
      <c r="E55" s="17" t="s">
        <v>5</v>
      </c>
      <c r="F55" s="17" t="s">
        <v>185</v>
      </c>
      <c r="G55" s="17" t="s">
        <v>186</v>
      </c>
      <c r="H55" s="17" t="s">
        <v>187</v>
      </c>
      <c r="I55" s="17" t="s">
        <v>5</v>
      </c>
      <c r="J55" s="17" t="s">
        <v>185</v>
      </c>
      <c r="K55" s="17" t="s">
        <v>186</v>
      </c>
      <c r="L55" s="17" t="s">
        <v>187</v>
      </c>
      <c r="M55" s="17" t="s">
        <v>5</v>
      </c>
    </row>
    <row r="56" spans="1:16" x14ac:dyDescent="0.35">
      <c r="A56" s="18" t="s">
        <v>188</v>
      </c>
      <c r="B56" s="18">
        <v>5184</v>
      </c>
      <c r="C56" s="18">
        <v>21956</v>
      </c>
      <c r="D56" s="18">
        <v>16027</v>
      </c>
      <c r="E56" s="18">
        <v>43164</v>
      </c>
      <c r="F56" s="18">
        <v>4611</v>
      </c>
      <c r="G56" s="18">
        <v>27603</v>
      </c>
      <c r="H56" s="18">
        <v>27845</v>
      </c>
      <c r="I56" s="18">
        <v>60053</v>
      </c>
      <c r="J56" s="18">
        <v>9796</v>
      </c>
      <c r="K56" s="18">
        <v>49558</v>
      </c>
      <c r="L56" s="18">
        <v>43867</v>
      </c>
      <c r="M56" s="18">
        <v>103220</v>
      </c>
    </row>
    <row r="57" spans="1:16" x14ac:dyDescent="0.35">
      <c r="A57" s="18" t="s">
        <v>189</v>
      </c>
      <c r="B57" s="18">
        <v>7665</v>
      </c>
      <c r="C57" s="18">
        <v>27131</v>
      </c>
      <c r="D57" s="18">
        <v>65892</v>
      </c>
      <c r="E57" s="18">
        <v>100694</v>
      </c>
      <c r="F57" s="18">
        <v>4053</v>
      </c>
      <c r="G57" s="18">
        <v>29377</v>
      </c>
      <c r="H57" s="18">
        <v>98491</v>
      </c>
      <c r="I57" s="18">
        <v>131926</v>
      </c>
      <c r="J57" s="18">
        <v>11722</v>
      </c>
      <c r="K57" s="18">
        <v>56512</v>
      </c>
      <c r="L57" s="18">
        <v>164389</v>
      </c>
      <c r="M57" s="18">
        <v>232621</v>
      </c>
    </row>
    <row r="58" spans="1:16" ht="11.65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6" x14ac:dyDescent="0.35">
      <c r="A59" s="1" t="s">
        <v>190</v>
      </c>
      <c r="B59" s="19">
        <f>B56/SUM(B56:B57)*100</f>
        <v>40.345552183049264</v>
      </c>
      <c r="C59" s="19">
        <f t="shared" ref="C59:M59" si="14">C56/SUM(C56:C57)*100</f>
        <v>44.728746918736121</v>
      </c>
      <c r="D59" s="19">
        <f t="shared" si="14"/>
        <v>19.564447808200782</v>
      </c>
      <c r="E59" s="19">
        <f t="shared" si="14"/>
        <v>30.004587857470561</v>
      </c>
      <c r="F59" s="19">
        <f t="shared" si="14"/>
        <v>53.220221606648202</v>
      </c>
      <c r="G59" s="19">
        <f t="shared" si="14"/>
        <v>48.443313443313443</v>
      </c>
      <c r="H59" s="19">
        <f t="shared" si="14"/>
        <v>22.040431864235053</v>
      </c>
      <c r="I59" s="19">
        <f t="shared" si="14"/>
        <v>31.281025528833883</v>
      </c>
      <c r="J59" s="19">
        <f t="shared" si="14"/>
        <v>45.524677014592434</v>
      </c>
      <c r="K59" s="19">
        <f t="shared" si="14"/>
        <v>46.72197605354954</v>
      </c>
      <c r="L59" s="19">
        <f t="shared" si="14"/>
        <v>21.063978948985866</v>
      </c>
      <c r="M59" s="19">
        <f t="shared" si="14"/>
        <v>30.734782233259189</v>
      </c>
    </row>
    <row r="62" spans="1:16" ht="14.25" x14ac:dyDescent="0.45">
      <c r="A62" s="10"/>
      <c r="B62" s="60" t="s">
        <v>2</v>
      </c>
      <c r="C62" s="60"/>
      <c r="D62" s="60"/>
      <c r="E62" s="60"/>
      <c r="F62" s="61" t="s">
        <v>3</v>
      </c>
      <c r="G62" s="61"/>
      <c r="H62" s="61"/>
      <c r="I62" s="61"/>
      <c r="J62" s="62" t="s">
        <v>5</v>
      </c>
      <c r="K62" s="62"/>
      <c r="L62" s="62"/>
      <c r="M62" s="62"/>
      <c r="P62" s="16" t="s">
        <v>207</v>
      </c>
    </row>
    <row r="63" spans="1:16" ht="11.65" x14ac:dyDescent="0.35">
      <c r="A63" s="24" t="s">
        <v>208</v>
      </c>
      <c r="B63" s="17" t="s">
        <v>185</v>
      </c>
      <c r="C63" s="17" t="s">
        <v>186</v>
      </c>
      <c r="D63" s="17" t="s">
        <v>187</v>
      </c>
      <c r="E63" s="17" t="s">
        <v>5</v>
      </c>
      <c r="F63" s="17" t="s">
        <v>185</v>
      </c>
      <c r="G63" s="17" t="s">
        <v>186</v>
      </c>
      <c r="H63" s="17" t="s">
        <v>187</v>
      </c>
      <c r="I63" s="17" t="s">
        <v>5</v>
      </c>
      <c r="J63" s="17" t="s">
        <v>185</v>
      </c>
      <c r="K63" s="17" t="s">
        <v>186</v>
      </c>
      <c r="L63" s="17" t="s">
        <v>187</v>
      </c>
      <c r="M63" s="17" t="s">
        <v>5</v>
      </c>
    </row>
    <row r="64" spans="1:16" x14ac:dyDescent="0.35">
      <c r="A64" s="18" t="s">
        <v>188</v>
      </c>
      <c r="B64" s="18">
        <v>22584</v>
      </c>
      <c r="C64" s="18">
        <v>120207</v>
      </c>
      <c r="D64" s="18">
        <v>18659</v>
      </c>
      <c r="E64" s="18">
        <v>161451</v>
      </c>
      <c r="F64" s="18">
        <v>49447</v>
      </c>
      <c r="G64" s="18">
        <v>200944</v>
      </c>
      <c r="H64" s="18">
        <v>28219</v>
      </c>
      <c r="I64" s="18">
        <v>278611</v>
      </c>
      <c r="J64" s="18">
        <v>72028</v>
      </c>
      <c r="K64" s="18">
        <v>321157</v>
      </c>
      <c r="L64" s="18">
        <v>46877</v>
      </c>
      <c r="M64" s="18">
        <v>440065</v>
      </c>
    </row>
    <row r="65" spans="1:14" x14ac:dyDescent="0.35">
      <c r="A65" s="18" t="s">
        <v>189</v>
      </c>
      <c r="B65" s="18">
        <v>326448</v>
      </c>
      <c r="C65" s="18">
        <v>1383089</v>
      </c>
      <c r="D65" s="18">
        <v>360044</v>
      </c>
      <c r="E65" s="18">
        <v>2069583</v>
      </c>
      <c r="F65" s="18">
        <v>287644</v>
      </c>
      <c r="G65" s="18">
        <v>1376582</v>
      </c>
      <c r="H65" s="18">
        <v>382933</v>
      </c>
      <c r="I65" s="18">
        <v>2047158</v>
      </c>
      <c r="J65" s="18">
        <v>614092</v>
      </c>
      <c r="K65" s="18">
        <v>2759675</v>
      </c>
      <c r="L65" s="18">
        <v>742973</v>
      </c>
      <c r="M65" s="18">
        <v>4116739</v>
      </c>
    </row>
    <row r="66" spans="1:14" ht="11.65" x14ac:dyDescent="0.3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4" x14ac:dyDescent="0.35">
      <c r="A67" s="1" t="s">
        <v>190</v>
      </c>
      <c r="B67" s="19">
        <f>B64/SUM(B64:B65)*100</f>
        <v>6.470466891287904</v>
      </c>
      <c r="C67" s="19">
        <f t="shared" ref="C67:M67" si="15">C64/SUM(C64:C65)*100</f>
        <v>7.996229618119119</v>
      </c>
      <c r="D67" s="19">
        <f t="shared" si="15"/>
        <v>4.9270800600998674</v>
      </c>
      <c r="E67" s="19">
        <f t="shared" si="15"/>
        <v>7.236599711165316</v>
      </c>
      <c r="F67" s="19">
        <f t="shared" si="15"/>
        <v>14.668739301850241</v>
      </c>
      <c r="G67" s="19">
        <f t="shared" si="15"/>
        <v>12.737920008925368</v>
      </c>
      <c r="H67" s="19">
        <f t="shared" si="15"/>
        <v>6.8633984511810713</v>
      </c>
      <c r="I67" s="19">
        <f t="shared" si="15"/>
        <v>11.979306629334213</v>
      </c>
      <c r="J67" s="19">
        <f t="shared" si="15"/>
        <v>10.497872092345361</v>
      </c>
      <c r="K67" s="19">
        <f t="shared" si="15"/>
        <v>10.424359393826084</v>
      </c>
      <c r="L67" s="19">
        <f t="shared" si="15"/>
        <v>5.9349243527252007</v>
      </c>
      <c r="M67" s="19">
        <f t="shared" si="15"/>
        <v>9.6573168387317079</v>
      </c>
    </row>
    <row r="70" spans="1:14" x14ac:dyDescent="0.35">
      <c r="A70" s="20" t="s">
        <v>191</v>
      </c>
      <c r="B70" s="21" t="s">
        <v>185</v>
      </c>
      <c r="C70" s="21" t="s">
        <v>1</v>
      </c>
      <c r="D70" s="21" t="s">
        <v>192</v>
      </c>
      <c r="E70" s="21" t="s">
        <v>193</v>
      </c>
    </row>
    <row r="71" spans="1:14" x14ac:dyDescent="0.35">
      <c r="A71" s="22" t="s">
        <v>208</v>
      </c>
      <c r="B71" s="23">
        <f>J67</f>
        <v>10.497872092345361</v>
      </c>
      <c r="C71" s="23">
        <f>K67</f>
        <v>10.424359393826084</v>
      </c>
      <c r="D71" s="23">
        <f>L67</f>
        <v>5.9349243527252007</v>
      </c>
      <c r="E71" s="23">
        <f>M67</f>
        <v>9.6573168387317079</v>
      </c>
    </row>
    <row r="72" spans="1:14" x14ac:dyDescent="0.35">
      <c r="A72" s="22" t="s">
        <v>206</v>
      </c>
      <c r="B72" s="23">
        <f>J59</f>
        <v>45.524677014592434</v>
      </c>
      <c r="C72" s="23">
        <f>K59</f>
        <v>46.72197605354954</v>
      </c>
      <c r="D72" s="23">
        <f>L59</f>
        <v>21.063978948985866</v>
      </c>
      <c r="E72" s="23">
        <f>M59</f>
        <v>30.734782233259189</v>
      </c>
    </row>
    <row r="76" spans="1:14" ht="14.25" x14ac:dyDescent="0.45">
      <c r="A76" s="16" t="s">
        <v>209</v>
      </c>
    </row>
    <row r="78" spans="1:14" ht="11.65" x14ac:dyDescent="0.35">
      <c r="A78" s="10"/>
      <c r="B78" s="60" t="s">
        <v>2</v>
      </c>
      <c r="C78" s="60"/>
      <c r="D78" s="60"/>
      <c r="E78" s="60"/>
      <c r="F78" s="61" t="s">
        <v>3</v>
      </c>
      <c r="G78" s="61"/>
      <c r="H78" s="61"/>
      <c r="I78" s="61"/>
      <c r="J78" s="62" t="s">
        <v>5</v>
      </c>
      <c r="K78" s="62"/>
      <c r="L78" s="62"/>
      <c r="M78" s="62"/>
      <c r="N78" s="10"/>
    </row>
    <row r="79" spans="1:14" ht="11.65" x14ac:dyDescent="0.35">
      <c r="A79" s="24" t="s">
        <v>210</v>
      </c>
      <c r="B79" s="17" t="s">
        <v>185</v>
      </c>
      <c r="C79" s="17" t="s">
        <v>186</v>
      </c>
      <c r="D79" s="17" t="s">
        <v>187</v>
      </c>
      <c r="E79" s="17" t="s">
        <v>5</v>
      </c>
      <c r="F79" s="17" t="s">
        <v>185</v>
      </c>
      <c r="G79" s="17" t="s">
        <v>186</v>
      </c>
      <c r="H79" s="17" t="s">
        <v>187</v>
      </c>
      <c r="I79" s="17" t="s">
        <v>5</v>
      </c>
      <c r="J79" s="17" t="s">
        <v>185</v>
      </c>
      <c r="K79" s="17" t="s">
        <v>186</v>
      </c>
      <c r="L79" s="17" t="s">
        <v>187</v>
      </c>
      <c r="M79" s="17" t="s">
        <v>5</v>
      </c>
      <c r="N79" s="24"/>
    </row>
    <row r="80" spans="1:14" x14ac:dyDescent="0.35">
      <c r="A80" s="18" t="s">
        <v>188</v>
      </c>
      <c r="B80" s="1">
        <v>13091</v>
      </c>
      <c r="C80" s="1">
        <v>85565</v>
      </c>
      <c r="D80" s="1">
        <v>3180</v>
      </c>
      <c r="E80" s="1">
        <v>101831</v>
      </c>
      <c r="F80" s="1">
        <v>32541</v>
      </c>
      <c r="G80" s="1">
        <v>143246</v>
      </c>
      <c r="H80" s="1">
        <v>3333</v>
      </c>
      <c r="I80" s="1">
        <v>179112</v>
      </c>
      <c r="J80" s="1">
        <v>45623</v>
      </c>
      <c r="K80" s="1">
        <v>228810</v>
      </c>
      <c r="L80" s="1">
        <v>6513</v>
      </c>
      <c r="M80" s="1">
        <v>280949</v>
      </c>
    </row>
    <row r="81" spans="1:16" x14ac:dyDescent="0.35">
      <c r="A81" s="18" t="s">
        <v>189</v>
      </c>
      <c r="B81" s="1">
        <v>196725</v>
      </c>
      <c r="C81" s="1">
        <v>1205756</v>
      </c>
      <c r="D81" s="1">
        <v>84567</v>
      </c>
      <c r="E81" s="1">
        <v>1487049</v>
      </c>
      <c r="F81" s="1">
        <v>178984</v>
      </c>
      <c r="G81" s="1">
        <v>1066567</v>
      </c>
      <c r="H81" s="1">
        <v>56019</v>
      </c>
      <c r="I81" s="1">
        <v>1301566</v>
      </c>
      <c r="J81" s="1">
        <v>375712</v>
      </c>
      <c r="K81" s="1">
        <v>2272321</v>
      </c>
      <c r="L81" s="1">
        <v>140587</v>
      </c>
      <c r="M81" s="1">
        <v>2788616</v>
      </c>
    </row>
    <row r="82" spans="1:16" x14ac:dyDescent="0.35">
      <c r="A82" s="1" t="s">
        <v>5</v>
      </c>
      <c r="B82" s="1">
        <v>209817</v>
      </c>
      <c r="C82" s="1">
        <v>1291322</v>
      </c>
      <c r="D82" s="1">
        <v>87747</v>
      </c>
      <c r="E82" s="1">
        <v>1588885</v>
      </c>
      <c r="F82" s="1">
        <v>211520</v>
      </c>
      <c r="G82" s="1">
        <v>1209811</v>
      </c>
      <c r="H82" s="1">
        <v>59353</v>
      </c>
      <c r="I82" s="1">
        <v>1480680</v>
      </c>
      <c r="J82" s="1">
        <v>421338</v>
      </c>
      <c r="K82" s="1">
        <v>2501130</v>
      </c>
      <c r="L82" s="1">
        <v>147103</v>
      </c>
      <c r="M82" s="1">
        <v>3069565</v>
      </c>
    </row>
    <row r="83" spans="1:16" ht="14.25" x14ac:dyDescent="0.45">
      <c r="P83" s="16" t="s">
        <v>211</v>
      </c>
    </row>
    <row r="84" spans="1:16" x14ac:dyDescent="0.35">
      <c r="A84" s="1" t="s">
        <v>190</v>
      </c>
      <c r="B84" s="19">
        <f>B80/B82*100</f>
        <v>6.2392465815448706</v>
      </c>
      <c r="C84" s="19">
        <f t="shared" ref="C84:M84" si="16">C80/C82*100</f>
        <v>6.6261552114809472</v>
      </c>
      <c r="D84" s="19">
        <f t="shared" si="16"/>
        <v>3.6240555232657528</v>
      </c>
      <c r="E84" s="19">
        <f t="shared" si="16"/>
        <v>6.4089597422091593</v>
      </c>
      <c r="F84" s="19">
        <f t="shared" si="16"/>
        <v>15.384360816944023</v>
      </c>
      <c r="G84" s="19">
        <f t="shared" si="16"/>
        <v>11.840361841643034</v>
      </c>
      <c r="H84" s="19">
        <f t="shared" si="16"/>
        <v>5.6155543948915811</v>
      </c>
      <c r="I84" s="19">
        <f t="shared" si="16"/>
        <v>12.096604262906233</v>
      </c>
      <c r="J84" s="19">
        <f t="shared" si="16"/>
        <v>10.828123739135801</v>
      </c>
      <c r="K84" s="19">
        <f t="shared" si="16"/>
        <v>9.1482649842271293</v>
      </c>
      <c r="L84" s="19">
        <f t="shared" si="16"/>
        <v>4.4275099760032086</v>
      </c>
      <c r="M84" s="19">
        <f t="shared" si="16"/>
        <v>9.1527301099667202</v>
      </c>
    </row>
    <row r="87" spans="1:16" ht="11.65" x14ac:dyDescent="0.35">
      <c r="A87" s="10"/>
      <c r="B87" s="60" t="s">
        <v>2</v>
      </c>
      <c r="C87" s="60"/>
      <c r="D87" s="60"/>
      <c r="E87" s="60"/>
      <c r="F87" s="61" t="s">
        <v>3</v>
      </c>
      <c r="G87" s="61"/>
      <c r="H87" s="61"/>
      <c r="I87" s="61"/>
      <c r="J87" s="62" t="s">
        <v>5</v>
      </c>
      <c r="K87" s="62"/>
      <c r="L87" s="62"/>
      <c r="M87" s="62"/>
      <c r="N87" s="10"/>
    </row>
    <row r="88" spans="1:16" ht="11.65" x14ac:dyDescent="0.35">
      <c r="A88" s="24" t="s">
        <v>212</v>
      </c>
      <c r="B88" s="17" t="s">
        <v>185</v>
      </c>
      <c r="C88" s="17" t="s">
        <v>186</v>
      </c>
      <c r="D88" s="17" t="s">
        <v>187</v>
      </c>
      <c r="E88" s="17" t="s">
        <v>5</v>
      </c>
      <c r="F88" s="17" t="s">
        <v>185</v>
      </c>
      <c r="G88" s="17" t="s">
        <v>186</v>
      </c>
      <c r="H88" s="17" t="s">
        <v>187</v>
      </c>
      <c r="I88" s="17" t="s">
        <v>5</v>
      </c>
      <c r="J88" s="17" t="s">
        <v>185</v>
      </c>
      <c r="K88" s="17" t="s">
        <v>186</v>
      </c>
      <c r="L88" s="17" t="s">
        <v>187</v>
      </c>
      <c r="M88" s="17" t="s">
        <v>5</v>
      </c>
      <c r="N88" s="24"/>
    </row>
    <row r="89" spans="1:16" x14ac:dyDescent="0.35">
      <c r="A89" s="18" t="s">
        <v>188</v>
      </c>
      <c r="B89" s="1">
        <v>14751</v>
      </c>
      <c r="C89" s="1">
        <v>56861</v>
      </c>
      <c r="D89" s="1">
        <v>31017</v>
      </c>
      <c r="E89" s="1">
        <v>102630</v>
      </c>
      <c r="F89" s="1">
        <v>21688</v>
      </c>
      <c r="G89" s="1">
        <v>85799</v>
      </c>
      <c r="H89" s="1">
        <v>51596</v>
      </c>
      <c r="I89" s="1">
        <v>159085</v>
      </c>
      <c r="J89" s="1">
        <v>36439</v>
      </c>
      <c r="K89" s="1">
        <v>142661</v>
      </c>
      <c r="L89" s="1">
        <v>82614</v>
      </c>
      <c r="M89" s="1">
        <v>261714</v>
      </c>
    </row>
    <row r="90" spans="1:16" x14ac:dyDescent="0.35">
      <c r="A90" s="18" t="s">
        <v>189</v>
      </c>
      <c r="B90" s="1">
        <v>138331</v>
      </c>
      <c r="C90" s="1">
        <v>206408</v>
      </c>
      <c r="D90" s="1">
        <v>338901</v>
      </c>
      <c r="E90" s="1">
        <v>683644</v>
      </c>
      <c r="F90" s="1">
        <v>113690</v>
      </c>
      <c r="G90" s="1">
        <v>342073</v>
      </c>
      <c r="H90" s="1">
        <v>420452</v>
      </c>
      <c r="I90" s="1">
        <v>876216</v>
      </c>
      <c r="J90" s="1">
        <v>252023</v>
      </c>
      <c r="K90" s="1">
        <v>548479</v>
      </c>
      <c r="L90" s="1">
        <v>759356</v>
      </c>
      <c r="M90" s="1">
        <v>1559860</v>
      </c>
    </row>
    <row r="91" spans="1:16" x14ac:dyDescent="0.35">
      <c r="A91" s="1" t="s">
        <v>5</v>
      </c>
      <c r="B91" s="1">
        <v>153087</v>
      </c>
      <c r="C91" s="1">
        <v>263271</v>
      </c>
      <c r="D91" s="1">
        <v>369918</v>
      </c>
      <c r="E91" s="1">
        <v>786268</v>
      </c>
      <c r="F91" s="1">
        <v>135372</v>
      </c>
      <c r="G91" s="1">
        <v>427871</v>
      </c>
      <c r="H91" s="1">
        <v>472053</v>
      </c>
      <c r="I91" s="1">
        <v>1035302</v>
      </c>
      <c r="J91" s="1">
        <v>288461</v>
      </c>
      <c r="K91" s="1">
        <v>691143</v>
      </c>
      <c r="L91" s="1">
        <v>841970</v>
      </c>
      <c r="M91" s="1">
        <v>1821577</v>
      </c>
    </row>
    <row r="93" spans="1:16" x14ac:dyDescent="0.35">
      <c r="A93" s="1" t="s">
        <v>190</v>
      </c>
      <c r="B93" s="19">
        <f>B89/B91*100</f>
        <v>9.6356973485665023</v>
      </c>
      <c r="C93" s="19">
        <f t="shared" ref="C93:M93" si="17">C89/C91*100</f>
        <v>21.59789722377322</v>
      </c>
      <c r="D93" s="19">
        <f t="shared" si="17"/>
        <v>8.3848312328678247</v>
      </c>
      <c r="E93" s="19">
        <f t="shared" si="17"/>
        <v>13.052801334913797</v>
      </c>
      <c r="F93" s="19">
        <f t="shared" si="17"/>
        <v>16.021038324025646</v>
      </c>
      <c r="G93" s="19">
        <f t="shared" si="17"/>
        <v>20.052539199899037</v>
      </c>
      <c r="H93" s="19">
        <f t="shared" si="17"/>
        <v>10.930128608440153</v>
      </c>
      <c r="I93" s="19">
        <f t="shared" si="17"/>
        <v>15.36604778122712</v>
      </c>
      <c r="J93" s="19">
        <f t="shared" si="17"/>
        <v>12.632210246792461</v>
      </c>
      <c r="K93" s="19">
        <f t="shared" si="17"/>
        <v>20.641314460249184</v>
      </c>
      <c r="L93" s="19">
        <f t="shared" si="17"/>
        <v>9.8119885506609492</v>
      </c>
      <c r="M93" s="19">
        <f t="shared" si="17"/>
        <v>14.367440959124977</v>
      </c>
    </row>
    <row r="96" spans="1:16" x14ac:dyDescent="0.35">
      <c r="A96" s="20" t="s">
        <v>191</v>
      </c>
      <c r="B96" s="21" t="s">
        <v>185</v>
      </c>
      <c r="C96" s="21" t="s">
        <v>1</v>
      </c>
      <c r="D96" s="21" t="s">
        <v>192</v>
      </c>
      <c r="E96" s="21" t="s">
        <v>193</v>
      </c>
    </row>
    <row r="97" spans="1:16" x14ac:dyDescent="0.35">
      <c r="A97" s="22" t="s">
        <v>210</v>
      </c>
      <c r="B97" s="23">
        <v>10.828123739135801</v>
      </c>
      <c r="C97" s="23">
        <v>9.1482649842271293</v>
      </c>
      <c r="D97" s="23">
        <v>4.4275099760032086</v>
      </c>
      <c r="E97" s="23">
        <v>9.1527301099667202</v>
      </c>
    </row>
    <row r="98" spans="1:16" x14ac:dyDescent="0.35">
      <c r="A98" s="22" t="s">
        <v>212</v>
      </c>
      <c r="B98" s="23">
        <v>12.632210246792461</v>
      </c>
      <c r="C98" s="23">
        <v>20.641314460249184</v>
      </c>
      <c r="D98" s="23">
        <v>9.8119885506609492</v>
      </c>
      <c r="E98" s="23">
        <v>14.367440959124977</v>
      </c>
    </row>
    <row r="102" spans="1:16" ht="14.25" x14ac:dyDescent="0.45">
      <c r="A102" s="16" t="s">
        <v>213</v>
      </c>
    </row>
    <row r="104" spans="1:16" ht="13.9" x14ac:dyDescent="0.45">
      <c r="B104" s="1" t="s">
        <v>3</v>
      </c>
      <c r="P104" s="25" t="s">
        <v>214</v>
      </c>
    </row>
    <row r="105" spans="1:16" ht="13.15" x14ac:dyDescent="0.4">
      <c r="A105" s="24" t="s">
        <v>215</v>
      </c>
      <c r="B105" s="1" t="s">
        <v>185</v>
      </c>
      <c r="C105" s="1" t="s">
        <v>186</v>
      </c>
      <c r="D105" s="1" t="s">
        <v>187</v>
      </c>
      <c r="E105" s="1" t="s">
        <v>5</v>
      </c>
      <c r="P105" s="26" t="s">
        <v>193</v>
      </c>
    </row>
    <row r="106" spans="1:16" x14ac:dyDescent="0.35">
      <c r="A106" s="1" t="s">
        <v>200</v>
      </c>
      <c r="B106" s="2">
        <v>2378</v>
      </c>
      <c r="C106" s="2">
        <v>139561</v>
      </c>
      <c r="D106" s="2">
        <v>48189</v>
      </c>
      <c r="E106" s="2">
        <v>190126</v>
      </c>
    </row>
    <row r="107" spans="1:16" x14ac:dyDescent="0.35">
      <c r="A107" s="1" t="s">
        <v>201</v>
      </c>
      <c r="B107" s="2">
        <v>7989</v>
      </c>
      <c r="C107" s="2">
        <v>983248</v>
      </c>
      <c r="D107" s="2">
        <v>427224</v>
      </c>
      <c r="E107" s="2">
        <v>1418462</v>
      </c>
    </row>
    <row r="108" spans="1:16" x14ac:dyDescent="0.35">
      <c r="A108" s="1" t="s">
        <v>5</v>
      </c>
      <c r="B108" s="2">
        <v>10363</v>
      </c>
      <c r="C108" s="2">
        <v>1122809</v>
      </c>
      <c r="D108" s="2">
        <v>475411</v>
      </c>
      <c r="E108" s="2">
        <v>1608589</v>
      </c>
    </row>
    <row r="110" spans="1:16" x14ac:dyDescent="0.35">
      <c r="A110" s="1" t="s">
        <v>190</v>
      </c>
      <c r="B110" s="19">
        <f>B106/B108*100</f>
        <v>22.947023062819646</v>
      </c>
      <c r="C110" s="19">
        <f t="shared" ref="C110:E110" si="18">C106/C108*100</f>
        <v>12.429629616435209</v>
      </c>
      <c r="D110" s="19">
        <f t="shared" si="18"/>
        <v>10.136282080136978</v>
      </c>
      <c r="E110" s="19">
        <f t="shared" si="18"/>
        <v>11.819426839298291</v>
      </c>
    </row>
    <row r="113" spans="1:16" ht="11.65" x14ac:dyDescent="0.35">
      <c r="A113" s="24" t="s">
        <v>216</v>
      </c>
    </row>
    <row r="114" spans="1:16" x14ac:dyDescent="0.35">
      <c r="A114" s="1" t="s">
        <v>200</v>
      </c>
      <c r="B114" s="2">
        <v>49578</v>
      </c>
      <c r="C114" s="2">
        <v>86496</v>
      </c>
      <c r="D114" s="2">
        <v>5878</v>
      </c>
      <c r="E114" s="2">
        <v>141963</v>
      </c>
    </row>
    <row r="115" spans="1:16" x14ac:dyDescent="0.35">
      <c r="A115" s="1" t="s">
        <v>201</v>
      </c>
      <c r="B115" s="2">
        <v>274621</v>
      </c>
      <c r="C115" s="2">
        <v>415658</v>
      </c>
      <c r="D115" s="2">
        <v>44433</v>
      </c>
      <c r="E115" s="2">
        <v>734715</v>
      </c>
    </row>
    <row r="116" spans="1:16" x14ac:dyDescent="0.35">
      <c r="A116" s="1" t="s">
        <v>5</v>
      </c>
      <c r="B116" s="2">
        <v>324202</v>
      </c>
      <c r="C116" s="2">
        <v>502156</v>
      </c>
      <c r="D116" s="2">
        <v>50312</v>
      </c>
      <c r="E116" s="2">
        <v>876669</v>
      </c>
    </row>
    <row r="118" spans="1:16" x14ac:dyDescent="0.35">
      <c r="A118" s="1" t="s">
        <v>190</v>
      </c>
      <c r="B118" s="19">
        <f>B114/B116*100</f>
        <v>15.292317752512322</v>
      </c>
      <c r="C118" s="19">
        <f t="shared" ref="C118:E118" si="19">C114/C116*100</f>
        <v>17.224926118576697</v>
      </c>
      <c r="D118" s="19">
        <f t="shared" si="19"/>
        <v>11.683097471776117</v>
      </c>
      <c r="E118" s="19">
        <f t="shared" si="19"/>
        <v>16.19345499840875</v>
      </c>
    </row>
    <row r="121" spans="1:16" x14ac:dyDescent="0.35">
      <c r="A121" s="20" t="s">
        <v>191</v>
      </c>
      <c r="B121" s="21" t="s">
        <v>185</v>
      </c>
      <c r="C121" s="21" t="s">
        <v>1</v>
      </c>
      <c r="D121" s="21" t="s">
        <v>192</v>
      </c>
      <c r="E121" s="21" t="s">
        <v>193</v>
      </c>
    </row>
    <row r="122" spans="1:16" x14ac:dyDescent="0.35">
      <c r="A122" s="22" t="s">
        <v>216</v>
      </c>
      <c r="B122" s="23">
        <f>B118</f>
        <v>15.292317752512322</v>
      </c>
      <c r="C122" s="23">
        <f t="shared" ref="C122:E122" si="20">C118</f>
        <v>17.224926118576697</v>
      </c>
      <c r="D122" s="23">
        <f t="shared" si="20"/>
        <v>11.683097471776117</v>
      </c>
      <c r="E122" s="23">
        <f t="shared" si="20"/>
        <v>16.19345499840875</v>
      </c>
    </row>
    <row r="123" spans="1:16" x14ac:dyDescent="0.35">
      <c r="A123" s="22" t="s">
        <v>215</v>
      </c>
      <c r="B123" s="23">
        <f>B110</f>
        <v>22.947023062819646</v>
      </c>
      <c r="C123" s="23">
        <f t="shared" ref="C123:E123" si="21">C110</f>
        <v>12.429629616435209</v>
      </c>
      <c r="D123" s="23">
        <f t="shared" si="21"/>
        <v>10.136282080136978</v>
      </c>
      <c r="E123" s="23">
        <f t="shared" si="21"/>
        <v>11.819426839298291</v>
      </c>
    </row>
    <row r="124" spans="1:16" ht="13.15" x14ac:dyDescent="0.4">
      <c r="P124" s="26" t="s">
        <v>217</v>
      </c>
    </row>
    <row r="127" spans="1:16" ht="14.25" x14ac:dyDescent="0.45">
      <c r="A127" s="16" t="s">
        <v>218</v>
      </c>
    </row>
    <row r="128" spans="1:16" ht="14.25" x14ac:dyDescent="0.45">
      <c r="A128" s="16"/>
    </row>
    <row r="129" spans="1:16" x14ac:dyDescent="0.35">
      <c r="B129" s="60" t="s">
        <v>2</v>
      </c>
      <c r="C129" s="60"/>
      <c r="D129" s="60"/>
      <c r="E129" s="60"/>
      <c r="F129" s="61" t="s">
        <v>3</v>
      </c>
      <c r="G129" s="61"/>
      <c r="H129" s="61"/>
      <c r="I129" s="61"/>
      <c r="J129" s="62" t="s">
        <v>5</v>
      </c>
      <c r="K129" s="62"/>
      <c r="L129" s="62"/>
      <c r="M129" s="62"/>
    </row>
    <row r="130" spans="1:16" x14ac:dyDescent="0.35">
      <c r="A130" s="17" t="s">
        <v>219</v>
      </c>
      <c r="B130" s="17" t="s">
        <v>185</v>
      </c>
      <c r="C130" s="17" t="s">
        <v>186</v>
      </c>
      <c r="D130" s="17" t="s">
        <v>187</v>
      </c>
      <c r="E130" s="17" t="s">
        <v>5</v>
      </c>
      <c r="F130" s="17" t="s">
        <v>185</v>
      </c>
      <c r="G130" s="17" t="s">
        <v>186</v>
      </c>
      <c r="H130" s="17" t="s">
        <v>187</v>
      </c>
      <c r="I130" s="17" t="s">
        <v>5</v>
      </c>
      <c r="J130" s="17" t="s">
        <v>185</v>
      </c>
      <c r="K130" s="17" t="s">
        <v>186</v>
      </c>
      <c r="L130" s="17" t="s">
        <v>187</v>
      </c>
      <c r="M130" s="17" t="s">
        <v>5</v>
      </c>
    </row>
    <row r="131" spans="1:16" x14ac:dyDescent="0.35">
      <c r="A131" s="1" t="s">
        <v>188</v>
      </c>
      <c r="B131" s="2">
        <v>1863</v>
      </c>
      <c r="C131" s="2">
        <v>65533</v>
      </c>
      <c r="D131" s="2">
        <v>18538</v>
      </c>
      <c r="E131" s="2">
        <v>85931</v>
      </c>
      <c r="F131" s="2">
        <v>6253</v>
      </c>
      <c r="G131" s="2">
        <v>109322</v>
      </c>
      <c r="H131" s="2">
        <v>17642</v>
      </c>
      <c r="I131" s="2">
        <v>133214</v>
      </c>
      <c r="J131" s="2">
        <v>8113</v>
      </c>
      <c r="K131" s="2">
        <v>174850</v>
      </c>
      <c r="L131" s="2">
        <v>36181</v>
      </c>
      <c r="M131" s="2">
        <v>219147</v>
      </c>
    </row>
    <row r="132" spans="1:16" x14ac:dyDescent="0.35">
      <c r="A132" s="1" t="s">
        <v>189</v>
      </c>
      <c r="B132" s="2">
        <v>17464</v>
      </c>
      <c r="C132" s="2">
        <v>941930</v>
      </c>
      <c r="D132" s="2">
        <v>296392</v>
      </c>
      <c r="E132" s="2">
        <v>1255790</v>
      </c>
      <c r="F132" s="2">
        <v>25017</v>
      </c>
      <c r="G132" s="2">
        <v>953826</v>
      </c>
      <c r="H132" s="2">
        <v>237847</v>
      </c>
      <c r="I132" s="2">
        <v>1216688</v>
      </c>
      <c r="J132" s="2">
        <v>42475</v>
      </c>
      <c r="K132" s="2">
        <v>1895758</v>
      </c>
      <c r="L132" s="2">
        <v>534240</v>
      </c>
      <c r="M132" s="2">
        <v>2472475</v>
      </c>
    </row>
    <row r="133" spans="1:16" x14ac:dyDescent="0.35">
      <c r="A133" s="1" t="s">
        <v>5</v>
      </c>
      <c r="B133" s="2">
        <v>19321</v>
      </c>
      <c r="C133" s="2">
        <v>1007462</v>
      </c>
      <c r="D133" s="2">
        <v>314936</v>
      </c>
      <c r="E133" s="2">
        <v>1341721</v>
      </c>
      <c r="F133" s="2">
        <v>31269</v>
      </c>
      <c r="G133" s="2">
        <v>1063144</v>
      </c>
      <c r="H133" s="2">
        <v>255485</v>
      </c>
      <c r="I133" s="2">
        <v>1349900</v>
      </c>
      <c r="J133" s="2">
        <v>50589</v>
      </c>
      <c r="K133" s="2">
        <v>2070605</v>
      </c>
      <c r="L133" s="2">
        <v>570422</v>
      </c>
      <c r="M133" s="2">
        <v>2691618</v>
      </c>
    </row>
    <row r="135" spans="1:16" x14ac:dyDescent="0.35">
      <c r="A135" s="1" t="s">
        <v>190</v>
      </c>
      <c r="B135" s="19">
        <f>B131/B133*100</f>
        <v>9.6423580560012425</v>
      </c>
      <c r="C135" s="19">
        <f t="shared" ref="C135:M135" si="22">C131/C133*100</f>
        <v>6.5047614699115197</v>
      </c>
      <c r="D135" s="19">
        <f t="shared" si="22"/>
        <v>5.8862753067289866</v>
      </c>
      <c r="E135" s="19">
        <f t="shared" si="22"/>
        <v>6.4045356672512392</v>
      </c>
      <c r="F135" s="19">
        <f t="shared" si="22"/>
        <v>19.997441555534234</v>
      </c>
      <c r="G135" s="19">
        <f t="shared" si="22"/>
        <v>10.282896766571604</v>
      </c>
      <c r="H135" s="19">
        <f t="shared" si="22"/>
        <v>6.9052977669921916</v>
      </c>
      <c r="I135" s="19">
        <f t="shared" si="22"/>
        <v>9.868434698866583</v>
      </c>
      <c r="J135" s="19">
        <f t="shared" si="22"/>
        <v>16.037083160370834</v>
      </c>
      <c r="K135" s="19">
        <f t="shared" si="22"/>
        <v>8.4443918564863907</v>
      </c>
      <c r="L135" s="19">
        <f t="shared" si="22"/>
        <v>6.3428479266227464</v>
      </c>
      <c r="M135" s="19">
        <f t="shared" si="22"/>
        <v>8.1418314188714742</v>
      </c>
    </row>
    <row r="138" spans="1:16" x14ac:dyDescent="0.35">
      <c r="B138" s="60" t="s">
        <v>2</v>
      </c>
      <c r="C138" s="60"/>
      <c r="D138" s="60"/>
      <c r="E138" s="60"/>
      <c r="F138" s="61" t="s">
        <v>3</v>
      </c>
      <c r="G138" s="61"/>
      <c r="H138" s="61"/>
      <c r="I138" s="61"/>
      <c r="J138" s="62" t="s">
        <v>5</v>
      </c>
      <c r="K138" s="62"/>
      <c r="L138" s="62"/>
      <c r="M138" s="62"/>
    </row>
    <row r="139" spans="1:16" x14ac:dyDescent="0.35">
      <c r="A139" s="17" t="s">
        <v>220</v>
      </c>
      <c r="B139" s="17" t="s">
        <v>185</v>
      </c>
      <c r="C139" s="17" t="s">
        <v>186</v>
      </c>
      <c r="D139" s="17" t="s">
        <v>187</v>
      </c>
      <c r="E139" s="17" t="s">
        <v>5</v>
      </c>
      <c r="F139" s="17" t="s">
        <v>185</v>
      </c>
      <c r="G139" s="17" t="s">
        <v>186</v>
      </c>
      <c r="H139" s="17" t="s">
        <v>187</v>
      </c>
      <c r="I139" s="17" t="s">
        <v>5</v>
      </c>
      <c r="J139" s="17" t="s">
        <v>185</v>
      </c>
      <c r="K139" s="17" t="s">
        <v>186</v>
      </c>
      <c r="L139" s="17" t="s">
        <v>187</v>
      </c>
      <c r="M139" s="17" t="s">
        <v>5</v>
      </c>
    </row>
    <row r="140" spans="1:16" x14ac:dyDescent="0.35">
      <c r="A140" s="1" t="s">
        <v>188</v>
      </c>
      <c r="B140" s="2">
        <v>169</v>
      </c>
      <c r="C140" s="2">
        <v>2483</v>
      </c>
      <c r="D140" s="2">
        <v>127</v>
      </c>
      <c r="E140" s="2">
        <v>2782</v>
      </c>
      <c r="F140" s="2">
        <v>352</v>
      </c>
      <c r="G140" s="2">
        <v>3449</v>
      </c>
      <c r="H140" s="2">
        <v>128</v>
      </c>
      <c r="I140" s="2">
        <v>3930</v>
      </c>
      <c r="J140" s="2">
        <v>520</v>
      </c>
      <c r="K140" s="2">
        <v>5933</v>
      </c>
      <c r="L140" s="2">
        <v>259</v>
      </c>
      <c r="M140" s="2">
        <v>6713</v>
      </c>
    </row>
    <row r="141" spans="1:16" x14ac:dyDescent="0.35">
      <c r="A141" s="1" t="s">
        <v>189</v>
      </c>
      <c r="B141" s="2">
        <v>549</v>
      </c>
      <c r="C141" s="2">
        <v>16393</v>
      </c>
      <c r="D141" s="2">
        <v>1706</v>
      </c>
      <c r="E141" s="2">
        <v>18653</v>
      </c>
      <c r="F141" s="2">
        <v>595</v>
      </c>
      <c r="G141" s="2">
        <v>13565</v>
      </c>
      <c r="H141" s="2">
        <v>1252</v>
      </c>
      <c r="I141" s="2">
        <v>15413</v>
      </c>
      <c r="J141" s="2">
        <v>1146</v>
      </c>
      <c r="K141" s="2">
        <v>29957</v>
      </c>
      <c r="L141" s="2">
        <v>2959</v>
      </c>
      <c r="M141" s="2">
        <v>34065</v>
      </c>
    </row>
    <row r="142" spans="1:16" x14ac:dyDescent="0.35">
      <c r="A142" s="1" t="s">
        <v>5</v>
      </c>
      <c r="B142" s="2">
        <v>721</v>
      </c>
      <c r="C142" s="2">
        <v>18877</v>
      </c>
      <c r="D142" s="2">
        <v>1837</v>
      </c>
      <c r="E142" s="2">
        <v>21442</v>
      </c>
      <c r="F142" s="2">
        <v>948</v>
      </c>
      <c r="G142" s="2">
        <v>17011</v>
      </c>
      <c r="H142" s="2">
        <v>1382</v>
      </c>
      <c r="I142" s="2">
        <v>19343</v>
      </c>
      <c r="J142" s="2">
        <v>1669</v>
      </c>
      <c r="K142" s="2">
        <v>35894</v>
      </c>
      <c r="L142" s="2">
        <v>3223</v>
      </c>
      <c r="M142" s="2">
        <v>40782</v>
      </c>
    </row>
    <row r="143" spans="1:16" ht="13.9" x14ac:dyDescent="0.45">
      <c r="P143" s="25" t="s">
        <v>228</v>
      </c>
    </row>
    <row r="144" spans="1:16" x14ac:dyDescent="0.35">
      <c r="A144" s="1" t="s">
        <v>190</v>
      </c>
      <c r="B144" s="19">
        <f>B140/B142*100</f>
        <v>23.439667128987519</v>
      </c>
      <c r="C144" s="19">
        <f t="shared" ref="C144:M144" si="23">C140/C142*100</f>
        <v>13.153573131323833</v>
      </c>
      <c r="D144" s="19">
        <f t="shared" si="23"/>
        <v>6.9134458356015243</v>
      </c>
      <c r="E144" s="19">
        <f t="shared" si="23"/>
        <v>12.974535957466655</v>
      </c>
      <c r="F144" s="19">
        <f t="shared" si="23"/>
        <v>37.130801687763714</v>
      </c>
      <c r="G144" s="19">
        <f t="shared" si="23"/>
        <v>20.275116101346189</v>
      </c>
      <c r="H144" s="19">
        <f t="shared" si="23"/>
        <v>9.261939218523878</v>
      </c>
      <c r="I144" s="19">
        <f t="shared" si="23"/>
        <v>20.317427493149975</v>
      </c>
      <c r="J144" s="19">
        <f t="shared" si="23"/>
        <v>31.156381066506889</v>
      </c>
      <c r="K144" s="19">
        <f t="shared" si="23"/>
        <v>16.529224940101408</v>
      </c>
      <c r="L144" s="19">
        <f t="shared" si="23"/>
        <v>8.0359913124418245</v>
      </c>
      <c r="M144" s="19">
        <f t="shared" si="23"/>
        <v>16.460693443185718</v>
      </c>
    </row>
    <row r="147" spans="1:13" ht="12.4" customHeight="1" x14ac:dyDescent="0.45">
      <c r="A147" s="20" t="s">
        <v>221</v>
      </c>
      <c r="B147" s="21" t="s">
        <v>2</v>
      </c>
      <c r="C147" s="21" t="s">
        <v>3</v>
      </c>
      <c r="D147" s="21" t="s">
        <v>196</v>
      </c>
      <c r="E147" s="3"/>
    </row>
    <row r="148" spans="1:13" ht="12.4" customHeight="1" x14ac:dyDescent="0.45">
      <c r="A148" s="22" t="s">
        <v>220</v>
      </c>
      <c r="B148" s="23">
        <f>E144</f>
        <v>12.974535957466655</v>
      </c>
      <c r="C148" s="23">
        <f>I144</f>
        <v>20.317427493149975</v>
      </c>
      <c r="D148" s="23">
        <f>M144</f>
        <v>16.460693443185718</v>
      </c>
      <c r="E148" s="3"/>
    </row>
    <row r="149" spans="1:13" ht="12.4" customHeight="1" x14ac:dyDescent="0.45">
      <c r="A149" s="22" t="s">
        <v>222</v>
      </c>
      <c r="B149" s="23">
        <f>E135</f>
        <v>6.4045356672512392</v>
      </c>
      <c r="C149" s="23">
        <f>I135</f>
        <v>9.868434698866583</v>
      </c>
      <c r="D149" s="23">
        <f>M135</f>
        <v>8.1418314188714742</v>
      </c>
      <c r="E149" s="3"/>
    </row>
    <row r="150" spans="1:13" ht="14.25" x14ac:dyDescent="0.45">
      <c r="E150" s="3"/>
    </row>
    <row r="151" spans="1:13" x14ac:dyDescent="0.35">
      <c r="A151" s="20" t="s">
        <v>223</v>
      </c>
      <c r="B151" s="21" t="s">
        <v>2</v>
      </c>
      <c r="C151" s="21" t="s">
        <v>3</v>
      </c>
      <c r="D151" s="21" t="s">
        <v>196</v>
      </c>
    </row>
    <row r="152" spans="1:13" x14ac:dyDescent="0.35">
      <c r="A152" s="22" t="s">
        <v>220</v>
      </c>
      <c r="B152" s="23">
        <f>B144</f>
        <v>23.439667128987519</v>
      </c>
      <c r="C152" s="23">
        <f>F144</f>
        <v>37.130801687763714</v>
      </c>
      <c r="D152" s="23">
        <f>J144</f>
        <v>31.156381066506889</v>
      </c>
    </row>
    <row r="153" spans="1:13" x14ac:dyDescent="0.35">
      <c r="A153" s="22" t="s">
        <v>222</v>
      </c>
      <c r="B153" s="23">
        <f>B135</f>
        <v>9.6423580560012425</v>
      </c>
      <c r="C153" s="23">
        <f>F135</f>
        <v>19.997441555534234</v>
      </c>
      <c r="D153" s="23">
        <f>J135</f>
        <v>16.037083160370834</v>
      </c>
    </row>
    <row r="157" spans="1:13" ht="14.25" x14ac:dyDescent="0.45">
      <c r="A157" s="16" t="s">
        <v>226</v>
      </c>
    </row>
    <row r="159" spans="1:13" x14ac:dyDescent="0.35">
      <c r="A159" s="27"/>
      <c r="B159" s="60" t="s">
        <v>2</v>
      </c>
      <c r="C159" s="60"/>
      <c r="D159" s="60"/>
      <c r="E159" s="60"/>
      <c r="F159" s="61" t="s">
        <v>3</v>
      </c>
      <c r="G159" s="61"/>
      <c r="H159" s="61"/>
      <c r="I159" s="61"/>
      <c r="J159" s="62" t="s">
        <v>5</v>
      </c>
      <c r="K159" s="62"/>
      <c r="L159" s="62"/>
      <c r="M159" s="62"/>
    </row>
    <row r="160" spans="1:13" x14ac:dyDescent="0.35">
      <c r="A160" s="27" t="s">
        <v>224</v>
      </c>
      <c r="B160" s="17" t="s">
        <v>185</v>
      </c>
      <c r="C160" s="17" t="s">
        <v>186</v>
      </c>
      <c r="D160" s="17" t="s">
        <v>187</v>
      </c>
      <c r="E160" s="17" t="s">
        <v>5</v>
      </c>
      <c r="F160" s="17" t="s">
        <v>185</v>
      </c>
      <c r="G160" s="17" t="s">
        <v>186</v>
      </c>
      <c r="H160" s="17" t="s">
        <v>187</v>
      </c>
      <c r="I160" s="17" t="s">
        <v>5</v>
      </c>
      <c r="J160" s="17" t="s">
        <v>185</v>
      </c>
      <c r="K160" s="17" t="s">
        <v>186</v>
      </c>
      <c r="L160" s="17" t="s">
        <v>187</v>
      </c>
      <c r="M160" s="17" t="s">
        <v>5</v>
      </c>
    </row>
    <row r="161" spans="1:16" x14ac:dyDescent="0.35">
      <c r="A161" s="28" t="s">
        <v>188</v>
      </c>
      <c r="B161" s="29">
        <v>1019</v>
      </c>
      <c r="C161" s="29">
        <v>2989</v>
      </c>
      <c r="D161" s="29">
        <v>275</v>
      </c>
      <c r="E161" s="29">
        <v>4288</v>
      </c>
      <c r="F161" s="29">
        <v>1669</v>
      </c>
      <c r="G161" s="29">
        <v>4570</v>
      </c>
      <c r="H161" s="29">
        <v>340</v>
      </c>
      <c r="I161" s="29">
        <v>6572</v>
      </c>
      <c r="J161" s="29">
        <v>2689</v>
      </c>
      <c r="K161" s="29">
        <v>7554</v>
      </c>
      <c r="L161" s="29">
        <v>613</v>
      </c>
      <c r="M161" s="29">
        <v>10856</v>
      </c>
    </row>
    <row r="162" spans="1:16" x14ac:dyDescent="0.35">
      <c r="A162" s="28" t="s">
        <v>189</v>
      </c>
      <c r="B162" s="29">
        <v>4549</v>
      </c>
      <c r="C162" s="29">
        <v>9777</v>
      </c>
      <c r="D162" s="29">
        <v>1469</v>
      </c>
      <c r="E162" s="29">
        <v>15799</v>
      </c>
      <c r="F162" s="29">
        <v>3950</v>
      </c>
      <c r="G162" s="29">
        <v>9142</v>
      </c>
      <c r="H162" s="29">
        <v>1645</v>
      </c>
      <c r="I162" s="29">
        <v>14739</v>
      </c>
      <c r="J162" s="29">
        <v>8502</v>
      </c>
      <c r="K162" s="29">
        <v>18918</v>
      </c>
      <c r="L162" s="29">
        <v>3114</v>
      </c>
      <c r="M162" s="29">
        <v>30535</v>
      </c>
    </row>
    <row r="163" spans="1:16" x14ac:dyDescent="0.35">
      <c r="A163" s="28" t="s">
        <v>5</v>
      </c>
      <c r="B163" s="29">
        <v>5572</v>
      </c>
      <c r="C163" s="29">
        <v>12771</v>
      </c>
      <c r="D163" s="29">
        <v>1744</v>
      </c>
      <c r="E163" s="29">
        <v>20086</v>
      </c>
      <c r="F163" s="29">
        <v>5614</v>
      </c>
      <c r="G163" s="29">
        <v>13709</v>
      </c>
      <c r="H163" s="29">
        <v>1980</v>
      </c>
      <c r="I163" s="29">
        <v>21305</v>
      </c>
      <c r="J163" s="29">
        <v>11188</v>
      </c>
      <c r="K163" s="29">
        <v>26480</v>
      </c>
      <c r="L163" s="29">
        <v>3725</v>
      </c>
      <c r="M163" s="29">
        <v>41393</v>
      </c>
    </row>
    <row r="164" spans="1:16" ht="13.9" x14ac:dyDescent="0.4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P164" s="25" t="s">
        <v>251</v>
      </c>
    </row>
    <row r="165" spans="1:16" x14ac:dyDescent="0.35">
      <c r="A165" s="1" t="s">
        <v>190</v>
      </c>
      <c r="B165" s="19">
        <f>B161/B163*100</f>
        <v>18.287867910983486</v>
      </c>
      <c r="C165" s="19">
        <f t="shared" ref="C165:M165" si="24">C161/C163*100</f>
        <v>23.404588520867591</v>
      </c>
      <c r="D165" s="19">
        <f t="shared" si="24"/>
        <v>15.768348623853212</v>
      </c>
      <c r="E165" s="19">
        <f t="shared" si="24"/>
        <v>21.348202728268443</v>
      </c>
      <c r="F165" s="19">
        <f t="shared" si="24"/>
        <v>29.729248307801925</v>
      </c>
      <c r="G165" s="19">
        <f t="shared" si="24"/>
        <v>33.335764826026697</v>
      </c>
      <c r="H165" s="19">
        <f>H161/H163*100</f>
        <v>17.171717171717169</v>
      </c>
      <c r="I165" s="19">
        <f t="shared" si="24"/>
        <v>30.847218962684813</v>
      </c>
      <c r="J165" s="19">
        <f t="shared" si="24"/>
        <v>24.034680014301038</v>
      </c>
      <c r="K165" s="19">
        <f t="shared" si="24"/>
        <v>28.527190332326285</v>
      </c>
      <c r="L165" s="19">
        <f t="shared" si="24"/>
        <v>16.456375838926174</v>
      </c>
      <c r="M165" s="19">
        <f t="shared" si="24"/>
        <v>26.226656681081341</v>
      </c>
    </row>
    <row r="166" spans="1:16" x14ac:dyDescent="0.3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6" x14ac:dyDescent="0.3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6" x14ac:dyDescent="0.3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6" x14ac:dyDescent="0.35">
      <c r="A169" s="28"/>
      <c r="B169" s="60" t="s">
        <v>2</v>
      </c>
      <c r="C169" s="60"/>
      <c r="D169" s="60"/>
      <c r="E169" s="60"/>
      <c r="F169" s="61" t="s">
        <v>3</v>
      </c>
      <c r="G169" s="61"/>
      <c r="H169" s="61"/>
      <c r="I169" s="61"/>
      <c r="J169" s="62" t="s">
        <v>5</v>
      </c>
      <c r="K169" s="62"/>
      <c r="L169" s="62"/>
      <c r="M169" s="62"/>
    </row>
    <row r="170" spans="1:16" x14ac:dyDescent="0.35">
      <c r="A170" s="27" t="s">
        <v>225</v>
      </c>
      <c r="B170" s="17" t="s">
        <v>185</v>
      </c>
      <c r="C170" s="17" t="s">
        <v>186</v>
      </c>
      <c r="D170" s="17" t="s">
        <v>187</v>
      </c>
      <c r="E170" s="17" t="s">
        <v>5</v>
      </c>
      <c r="F170" s="17" t="s">
        <v>185</v>
      </c>
      <c r="G170" s="17" t="s">
        <v>186</v>
      </c>
      <c r="H170" s="17" t="s">
        <v>187</v>
      </c>
      <c r="I170" s="17" t="s">
        <v>5</v>
      </c>
      <c r="J170" s="17" t="s">
        <v>185</v>
      </c>
      <c r="K170" s="17" t="s">
        <v>186</v>
      </c>
      <c r="L170" s="17" t="s">
        <v>187</v>
      </c>
      <c r="M170" s="17" t="s">
        <v>5</v>
      </c>
    </row>
    <row r="171" spans="1:16" x14ac:dyDescent="0.35">
      <c r="A171" s="28" t="s">
        <v>188</v>
      </c>
      <c r="B171" s="29">
        <v>26813</v>
      </c>
      <c r="C171" s="29">
        <v>139517</v>
      </c>
      <c r="D171" s="29">
        <v>34641</v>
      </c>
      <c r="E171" s="29">
        <v>200972</v>
      </c>
      <c r="F171" s="29">
        <v>52518</v>
      </c>
      <c r="G171" s="29">
        <v>224686</v>
      </c>
      <c r="H171" s="29">
        <v>56177</v>
      </c>
      <c r="I171" s="29">
        <v>333380</v>
      </c>
      <c r="J171" s="29">
        <v>79334</v>
      </c>
      <c r="K171" s="29">
        <v>364203</v>
      </c>
      <c r="L171" s="29">
        <v>90823</v>
      </c>
      <c r="M171" s="29">
        <v>534356</v>
      </c>
    </row>
    <row r="172" spans="1:16" x14ac:dyDescent="0.35">
      <c r="A172" s="28" t="s">
        <v>189</v>
      </c>
      <c r="B172" s="29">
        <v>330789</v>
      </c>
      <c r="C172" s="29">
        <v>1406252</v>
      </c>
      <c r="D172" s="29">
        <v>425500</v>
      </c>
      <c r="E172" s="29">
        <v>2162542</v>
      </c>
      <c r="F172" s="29">
        <v>288802</v>
      </c>
      <c r="G172" s="29">
        <v>1402734</v>
      </c>
      <c r="H172" s="29">
        <v>480803</v>
      </c>
      <c r="I172" s="29">
        <v>2172341</v>
      </c>
      <c r="J172" s="29">
        <v>619592</v>
      </c>
      <c r="K172" s="29">
        <v>2808987</v>
      </c>
      <c r="L172" s="29">
        <v>906306</v>
      </c>
      <c r="M172" s="29">
        <v>4334882</v>
      </c>
    </row>
    <row r="173" spans="1:16" x14ac:dyDescent="0.35">
      <c r="A173" s="28" t="s">
        <v>5</v>
      </c>
      <c r="B173" s="29">
        <v>357610</v>
      </c>
      <c r="C173" s="29">
        <v>1545766</v>
      </c>
      <c r="D173" s="29">
        <v>460142</v>
      </c>
      <c r="E173" s="29">
        <v>2363520</v>
      </c>
      <c r="F173" s="29">
        <v>341318</v>
      </c>
      <c r="G173" s="29">
        <v>1627418</v>
      </c>
      <c r="H173" s="29">
        <v>536986</v>
      </c>
      <c r="I173" s="29">
        <v>2505724</v>
      </c>
      <c r="J173" s="29">
        <v>698925</v>
      </c>
      <c r="K173" s="29">
        <v>3173189</v>
      </c>
      <c r="L173" s="29">
        <v>997127</v>
      </c>
      <c r="M173" s="29">
        <v>4869239</v>
      </c>
    </row>
    <row r="175" spans="1:16" x14ac:dyDescent="0.35">
      <c r="A175" s="1" t="s">
        <v>190</v>
      </c>
      <c r="B175" s="19">
        <f>B171/B173*100</f>
        <v>7.4978328346522751</v>
      </c>
      <c r="C175" s="19">
        <f t="shared" ref="C175:M175" si="25">C171/C173*100</f>
        <v>9.0257516338177961</v>
      </c>
      <c r="D175" s="19">
        <f t="shared" si="25"/>
        <v>7.5283282117259462</v>
      </c>
      <c r="E175" s="19">
        <f t="shared" si="25"/>
        <v>8.5030801516382351</v>
      </c>
      <c r="F175" s="19">
        <f t="shared" si="25"/>
        <v>15.386824017485159</v>
      </c>
      <c r="G175" s="19">
        <f t="shared" si="25"/>
        <v>13.806287014153709</v>
      </c>
      <c r="H175" s="19">
        <f t="shared" si="25"/>
        <v>10.461539034537214</v>
      </c>
      <c r="I175" s="19">
        <f t="shared" si="25"/>
        <v>13.304737473081632</v>
      </c>
      <c r="J175" s="19">
        <f t="shared" si="25"/>
        <v>11.350860249669134</v>
      </c>
      <c r="K175" s="19">
        <f t="shared" si="25"/>
        <v>11.47750732780178</v>
      </c>
      <c r="L175" s="19">
        <f t="shared" si="25"/>
        <v>9.1084686303750679</v>
      </c>
      <c r="M175" s="19">
        <f t="shared" si="25"/>
        <v>10.974117310733773</v>
      </c>
    </row>
    <row r="178" spans="1:19" x14ac:dyDescent="0.35">
      <c r="A178" s="20" t="s">
        <v>191</v>
      </c>
      <c r="B178" s="21" t="s">
        <v>185</v>
      </c>
      <c r="C178" s="21" t="s">
        <v>1</v>
      </c>
      <c r="D178" s="21" t="s">
        <v>192</v>
      </c>
      <c r="E178" s="21" t="s">
        <v>193</v>
      </c>
    </row>
    <row r="179" spans="1:19" x14ac:dyDescent="0.35">
      <c r="A179" s="22" t="s">
        <v>227</v>
      </c>
      <c r="B179" s="23">
        <v>11.350860249669134</v>
      </c>
      <c r="C179" s="23">
        <v>11.47750732780178</v>
      </c>
      <c r="D179" s="23">
        <v>9.1084686303750679</v>
      </c>
      <c r="E179" s="23">
        <v>10.974117310733773</v>
      </c>
    </row>
    <row r="180" spans="1:19" x14ac:dyDescent="0.35">
      <c r="A180" s="22" t="s">
        <v>224</v>
      </c>
      <c r="B180" s="23">
        <v>24.034680014301038</v>
      </c>
      <c r="C180" s="23">
        <v>28.527190332326285</v>
      </c>
      <c r="D180" s="23">
        <v>16.456375838926174</v>
      </c>
      <c r="E180" s="23">
        <v>26.226656681081341</v>
      </c>
    </row>
    <row r="184" spans="1:19" ht="14.25" x14ac:dyDescent="0.45">
      <c r="A184" s="16" t="s">
        <v>229</v>
      </c>
    </row>
    <row r="186" spans="1:19" x14ac:dyDescent="0.35">
      <c r="A186" s="29"/>
      <c r="B186" s="29" t="s">
        <v>2</v>
      </c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</row>
    <row r="187" spans="1:19" x14ac:dyDescent="0.35">
      <c r="A187" s="29"/>
      <c r="B187" s="29" t="s">
        <v>230</v>
      </c>
      <c r="C187" s="29" t="s">
        <v>231</v>
      </c>
      <c r="D187" s="29" t="s">
        <v>232</v>
      </c>
      <c r="E187" s="29" t="s">
        <v>233</v>
      </c>
      <c r="F187" s="29" t="s">
        <v>234</v>
      </c>
      <c r="G187" s="29" t="s">
        <v>235</v>
      </c>
      <c r="H187" s="29" t="s">
        <v>236</v>
      </c>
      <c r="I187" s="29" t="s">
        <v>237</v>
      </c>
      <c r="J187" s="29" t="s">
        <v>238</v>
      </c>
      <c r="K187" s="29" t="s">
        <v>239</v>
      </c>
      <c r="L187" s="29" t="s">
        <v>240</v>
      </c>
      <c r="M187" s="29" t="s">
        <v>241</v>
      </c>
      <c r="N187" s="29" t="s">
        <v>242</v>
      </c>
      <c r="O187" s="29" t="s">
        <v>243</v>
      </c>
      <c r="P187" s="29" t="s">
        <v>244</v>
      </c>
      <c r="Q187" s="29" t="s">
        <v>245</v>
      </c>
      <c r="R187" s="29" t="s">
        <v>246</v>
      </c>
      <c r="S187" s="29" t="s">
        <v>247</v>
      </c>
    </row>
    <row r="188" spans="1:19" x14ac:dyDescent="0.3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</row>
    <row r="189" spans="1:19" x14ac:dyDescent="0.35">
      <c r="A189" s="29" t="s">
        <v>200</v>
      </c>
      <c r="B189" s="29">
        <v>1575</v>
      </c>
      <c r="C189" s="29">
        <v>15885</v>
      </c>
      <c r="D189" s="29">
        <v>5807</v>
      </c>
      <c r="E189" s="29">
        <v>13996</v>
      </c>
      <c r="F189" s="29">
        <v>24014</v>
      </c>
      <c r="G189" s="29">
        <v>23134</v>
      </c>
      <c r="H189" s="29">
        <v>16625</v>
      </c>
      <c r="I189" s="29">
        <v>12479</v>
      </c>
      <c r="J189" s="29">
        <v>15228</v>
      </c>
      <c r="K189" s="29">
        <v>17660</v>
      </c>
      <c r="L189" s="29">
        <v>12770</v>
      </c>
      <c r="M189" s="29">
        <v>11012</v>
      </c>
      <c r="N189" s="29">
        <v>8039</v>
      </c>
      <c r="O189" s="29">
        <v>14244</v>
      </c>
      <c r="P189" s="29">
        <v>3062</v>
      </c>
      <c r="Q189" s="29">
        <v>5481</v>
      </c>
      <c r="R189" s="29">
        <v>5515</v>
      </c>
      <c r="S189" s="29">
        <v>12163</v>
      </c>
    </row>
    <row r="190" spans="1:19" x14ac:dyDescent="0.35">
      <c r="A190" s="29" t="s">
        <v>201</v>
      </c>
      <c r="B190" s="29">
        <v>15816</v>
      </c>
      <c r="C190" s="29">
        <v>167879</v>
      </c>
      <c r="D190" s="29">
        <v>62699</v>
      </c>
      <c r="E190" s="29">
        <v>87720</v>
      </c>
      <c r="F190" s="29">
        <v>142336</v>
      </c>
      <c r="G190" s="29">
        <v>122686</v>
      </c>
      <c r="H190" s="29">
        <v>126942</v>
      </c>
      <c r="I190" s="29">
        <v>136927</v>
      </c>
      <c r="J190" s="29">
        <v>191079</v>
      </c>
      <c r="K190" s="29">
        <v>230552</v>
      </c>
      <c r="L190" s="29">
        <v>178460</v>
      </c>
      <c r="M190" s="29">
        <v>160976</v>
      </c>
      <c r="N190" s="29">
        <v>121165</v>
      </c>
      <c r="O190" s="29">
        <v>227579</v>
      </c>
      <c r="P190" s="29">
        <v>58987</v>
      </c>
      <c r="Q190" s="29">
        <v>112792</v>
      </c>
      <c r="R190" s="29">
        <v>42591</v>
      </c>
      <c r="S190" s="29">
        <v>542098</v>
      </c>
    </row>
    <row r="191" spans="1:19" x14ac:dyDescent="0.35">
      <c r="A191" s="29" t="s">
        <v>5</v>
      </c>
      <c r="B191" s="29">
        <v>17387</v>
      </c>
      <c r="C191" s="29">
        <v>183764</v>
      </c>
      <c r="D191" s="29">
        <v>68511</v>
      </c>
      <c r="E191" s="29">
        <v>101714</v>
      </c>
      <c r="F191" s="29">
        <v>166346</v>
      </c>
      <c r="G191" s="29">
        <v>145812</v>
      </c>
      <c r="H191" s="29">
        <v>143568</v>
      </c>
      <c r="I191" s="29">
        <v>149405</v>
      </c>
      <c r="J191" s="29">
        <v>206309</v>
      </c>
      <c r="K191" s="29">
        <v>248213</v>
      </c>
      <c r="L191" s="29">
        <v>191229</v>
      </c>
      <c r="M191" s="29">
        <v>171986</v>
      </c>
      <c r="N191" s="29">
        <v>129203</v>
      </c>
      <c r="O191" s="29">
        <v>241825</v>
      </c>
      <c r="P191" s="29">
        <v>62051</v>
      </c>
      <c r="Q191" s="29">
        <v>118275</v>
      </c>
      <c r="R191" s="29">
        <v>48105</v>
      </c>
      <c r="S191" s="29">
        <v>554266</v>
      </c>
    </row>
    <row r="192" spans="1:19" x14ac:dyDescent="0.3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</row>
    <row r="193" spans="1:19" x14ac:dyDescent="0.3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</row>
    <row r="194" spans="1:19" x14ac:dyDescent="0.35">
      <c r="A194" s="29"/>
      <c r="B194" s="29" t="s">
        <v>3</v>
      </c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</row>
    <row r="195" spans="1:19" x14ac:dyDescent="0.35">
      <c r="A195" s="29"/>
      <c r="B195" s="29" t="s">
        <v>230</v>
      </c>
      <c r="C195" s="29" t="s">
        <v>231</v>
      </c>
      <c r="D195" s="29" t="s">
        <v>232</v>
      </c>
      <c r="E195" s="29" t="s">
        <v>233</v>
      </c>
      <c r="F195" s="29" t="s">
        <v>234</v>
      </c>
      <c r="G195" s="29" t="s">
        <v>235</v>
      </c>
      <c r="H195" s="29" t="s">
        <v>236</v>
      </c>
      <c r="I195" s="29" t="s">
        <v>237</v>
      </c>
      <c r="J195" s="29" t="s">
        <v>238</v>
      </c>
      <c r="K195" s="29" t="s">
        <v>239</v>
      </c>
      <c r="L195" s="29" t="s">
        <v>240</v>
      </c>
      <c r="M195" s="29" t="s">
        <v>241</v>
      </c>
      <c r="N195" s="29" t="s">
        <v>242</v>
      </c>
      <c r="O195" s="29" t="s">
        <v>243</v>
      </c>
      <c r="P195" s="29" t="s">
        <v>244</v>
      </c>
      <c r="Q195" s="29" t="s">
        <v>245</v>
      </c>
      <c r="R195" s="29" t="s">
        <v>246</v>
      </c>
      <c r="S195" s="29" t="s">
        <v>247</v>
      </c>
    </row>
    <row r="196" spans="1:19" x14ac:dyDescent="0.3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</row>
    <row r="197" spans="1:19" x14ac:dyDescent="0.35">
      <c r="A197" s="29" t="s">
        <v>200</v>
      </c>
      <c r="B197" s="29">
        <v>2292</v>
      </c>
      <c r="C197" s="29">
        <v>27656</v>
      </c>
      <c r="D197" s="29">
        <v>13524</v>
      </c>
      <c r="E197" s="29">
        <v>23768</v>
      </c>
      <c r="F197" s="29">
        <v>36381</v>
      </c>
      <c r="G197" s="29">
        <v>43445</v>
      </c>
      <c r="H197" s="29">
        <v>36370</v>
      </c>
      <c r="I197" s="29">
        <v>27863</v>
      </c>
      <c r="J197" s="29">
        <v>27677</v>
      </c>
      <c r="K197" s="29">
        <v>27198</v>
      </c>
      <c r="L197" s="29">
        <v>19794</v>
      </c>
      <c r="M197" s="29">
        <v>16242</v>
      </c>
      <c r="N197" s="29">
        <v>10266</v>
      </c>
      <c r="O197" s="29">
        <v>13971</v>
      </c>
      <c r="P197" s="29">
        <v>2290</v>
      </c>
      <c r="Q197" s="29">
        <v>3402</v>
      </c>
      <c r="R197" s="29">
        <v>9385</v>
      </c>
      <c r="S197" s="29">
        <v>10940</v>
      </c>
    </row>
    <row r="198" spans="1:19" x14ac:dyDescent="0.35">
      <c r="A198" s="29" t="s">
        <v>201</v>
      </c>
      <c r="B198" s="29">
        <v>18416</v>
      </c>
      <c r="C198" s="29">
        <v>236637</v>
      </c>
      <c r="D198" s="29">
        <v>93420</v>
      </c>
      <c r="E198" s="29">
        <v>125885</v>
      </c>
      <c r="F198" s="29">
        <v>178748</v>
      </c>
      <c r="G198" s="29">
        <v>198022</v>
      </c>
      <c r="H198" s="29">
        <v>187706</v>
      </c>
      <c r="I198" s="29">
        <v>177953</v>
      </c>
      <c r="J198" s="29">
        <v>190263</v>
      </c>
      <c r="K198" s="29">
        <v>193890</v>
      </c>
      <c r="L198" s="29">
        <v>144104</v>
      </c>
      <c r="M198" s="29">
        <v>124264</v>
      </c>
      <c r="N198" s="29">
        <v>84313</v>
      </c>
      <c r="O198" s="29">
        <v>127418</v>
      </c>
      <c r="P198" s="29">
        <v>26630</v>
      </c>
      <c r="Q198" s="29">
        <v>43413</v>
      </c>
      <c r="R198" s="29">
        <v>45338</v>
      </c>
      <c r="S198" s="29">
        <v>513916</v>
      </c>
    </row>
    <row r="199" spans="1:19" x14ac:dyDescent="0.35">
      <c r="A199" s="29" t="s">
        <v>5</v>
      </c>
      <c r="B199" s="29">
        <v>20707</v>
      </c>
      <c r="C199" s="29">
        <v>264290</v>
      </c>
      <c r="D199" s="29">
        <v>106947</v>
      </c>
      <c r="E199" s="29">
        <v>149656</v>
      </c>
      <c r="F199" s="29">
        <v>215130</v>
      </c>
      <c r="G199" s="29">
        <v>241471</v>
      </c>
      <c r="H199" s="29">
        <v>224078</v>
      </c>
      <c r="I199" s="29">
        <v>205811</v>
      </c>
      <c r="J199" s="29">
        <v>217937</v>
      </c>
      <c r="K199" s="29">
        <v>221087</v>
      </c>
      <c r="L199" s="29">
        <v>163901</v>
      </c>
      <c r="M199" s="29">
        <v>140502</v>
      </c>
      <c r="N199" s="29">
        <v>94584</v>
      </c>
      <c r="O199" s="29">
        <v>141393</v>
      </c>
      <c r="P199" s="29">
        <v>28917</v>
      </c>
      <c r="Q199" s="29">
        <v>46816</v>
      </c>
      <c r="R199" s="29">
        <v>54722</v>
      </c>
      <c r="S199" s="29">
        <v>524862</v>
      </c>
    </row>
    <row r="200" spans="1:19" x14ac:dyDescent="0.3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</row>
    <row r="201" spans="1:19" x14ac:dyDescent="0.3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</row>
    <row r="202" spans="1:19" x14ac:dyDescent="0.35">
      <c r="A202" s="29"/>
      <c r="B202" s="29" t="s">
        <v>196</v>
      </c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</row>
    <row r="203" spans="1:19" x14ac:dyDescent="0.35">
      <c r="A203" s="29"/>
      <c r="B203" s="29" t="s">
        <v>230</v>
      </c>
      <c r="C203" s="29" t="s">
        <v>231</v>
      </c>
      <c r="D203" s="29" t="s">
        <v>232</v>
      </c>
      <c r="E203" s="29" t="s">
        <v>233</v>
      </c>
      <c r="F203" s="29" t="s">
        <v>234</v>
      </c>
      <c r="G203" s="29" t="s">
        <v>235</v>
      </c>
      <c r="H203" s="29" t="s">
        <v>236</v>
      </c>
      <c r="I203" s="29" t="s">
        <v>237</v>
      </c>
      <c r="J203" s="29" t="s">
        <v>238</v>
      </c>
      <c r="K203" s="29" t="s">
        <v>239</v>
      </c>
      <c r="L203" s="29" t="s">
        <v>240</v>
      </c>
      <c r="M203" s="29" t="s">
        <v>241</v>
      </c>
      <c r="N203" s="29" t="s">
        <v>242</v>
      </c>
      <c r="O203" s="29" t="s">
        <v>243</v>
      </c>
      <c r="P203" s="29" t="s">
        <v>244</v>
      </c>
      <c r="Q203" s="29" t="s">
        <v>245</v>
      </c>
      <c r="R203" s="29" t="s">
        <v>246</v>
      </c>
      <c r="S203" s="29" t="s">
        <v>247</v>
      </c>
    </row>
    <row r="204" spans="1:19" x14ac:dyDescent="0.3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</row>
    <row r="205" spans="1:19" x14ac:dyDescent="0.35">
      <c r="A205" s="29" t="s">
        <v>200</v>
      </c>
      <c r="B205" s="29">
        <f>SUM(B189,B197)</f>
        <v>3867</v>
      </c>
      <c r="C205" s="29">
        <f t="shared" ref="C205:S207" si="26">SUM(C189,C197)</f>
        <v>43541</v>
      </c>
      <c r="D205" s="29">
        <f t="shared" si="26"/>
        <v>19331</v>
      </c>
      <c r="E205" s="29">
        <f t="shared" si="26"/>
        <v>37764</v>
      </c>
      <c r="F205" s="29">
        <f t="shared" si="26"/>
        <v>60395</v>
      </c>
      <c r="G205" s="29">
        <f t="shared" si="26"/>
        <v>66579</v>
      </c>
      <c r="H205" s="29">
        <f t="shared" si="26"/>
        <v>52995</v>
      </c>
      <c r="I205" s="29">
        <f t="shared" si="26"/>
        <v>40342</v>
      </c>
      <c r="J205" s="29">
        <f t="shared" si="26"/>
        <v>42905</v>
      </c>
      <c r="K205" s="29">
        <f t="shared" si="26"/>
        <v>44858</v>
      </c>
      <c r="L205" s="29">
        <f t="shared" si="26"/>
        <v>32564</v>
      </c>
      <c r="M205" s="29">
        <f t="shared" si="26"/>
        <v>27254</v>
      </c>
      <c r="N205" s="29">
        <f t="shared" si="26"/>
        <v>18305</v>
      </c>
      <c r="O205" s="29">
        <f t="shared" si="26"/>
        <v>28215</v>
      </c>
      <c r="P205" s="29">
        <f t="shared" si="26"/>
        <v>5352</v>
      </c>
      <c r="Q205" s="29">
        <f t="shared" si="26"/>
        <v>8883</v>
      </c>
      <c r="R205" s="29">
        <f t="shared" si="26"/>
        <v>14900</v>
      </c>
      <c r="S205" s="29">
        <f t="shared" si="26"/>
        <v>23103</v>
      </c>
    </row>
    <row r="206" spans="1:19" x14ac:dyDescent="0.35">
      <c r="A206" s="29" t="s">
        <v>201</v>
      </c>
      <c r="B206" s="29">
        <f t="shared" ref="B206:Q207" si="27">SUM(B190,B198)</f>
        <v>34232</v>
      </c>
      <c r="C206" s="29">
        <f t="shared" si="27"/>
        <v>404516</v>
      </c>
      <c r="D206" s="29">
        <f t="shared" si="27"/>
        <v>156119</v>
      </c>
      <c r="E206" s="29">
        <f t="shared" si="27"/>
        <v>213605</v>
      </c>
      <c r="F206" s="29">
        <f t="shared" si="27"/>
        <v>321084</v>
      </c>
      <c r="G206" s="29">
        <f t="shared" si="27"/>
        <v>320708</v>
      </c>
      <c r="H206" s="29">
        <f t="shared" si="27"/>
        <v>314648</v>
      </c>
      <c r="I206" s="29">
        <f t="shared" si="27"/>
        <v>314880</v>
      </c>
      <c r="J206" s="29">
        <f t="shared" si="27"/>
        <v>381342</v>
      </c>
      <c r="K206" s="29">
        <f t="shared" si="27"/>
        <v>424442</v>
      </c>
      <c r="L206" s="29">
        <f t="shared" si="27"/>
        <v>322564</v>
      </c>
      <c r="M206" s="29">
        <f t="shared" si="27"/>
        <v>285240</v>
      </c>
      <c r="N206" s="29">
        <f t="shared" si="27"/>
        <v>205478</v>
      </c>
      <c r="O206" s="29">
        <f t="shared" si="27"/>
        <v>354997</v>
      </c>
      <c r="P206" s="29">
        <f t="shared" si="27"/>
        <v>85617</v>
      </c>
      <c r="Q206" s="29">
        <f t="shared" si="27"/>
        <v>156205</v>
      </c>
      <c r="R206" s="29">
        <f t="shared" si="26"/>
        <v>87929</v>
      </c>
      <c r="S206" s="29">
        <f t="shared" si="26"/>
        <v>1056014</v>
      </c>
    </row>
    <row r="207" spans="1:19" x14ac:dyDescent="0.35">
      <c r="A207" s="29" t="s">
        <v>5</v>
      </c>
      <c r="B207" s="29">
        <f t="shared" si="27"/>
        <v>38094</v>
      </c>
      <c r="C207" s="29">
        <f t="shared" si="26"/>
        <v>448054</v>
      </c>
      <c r="D207" s="29">
        <f t="shared" si="26"/>
        <v>175458</v>
      </c>
      <c r="E207" s="29">
        <f t="shared" si="26"/>
        <v>251370</v>
      </c>
      <c r="F207" s="29">
        <f t="shared" si="26"/>
        <v>381476</v>
      </c>
      <c r="G207" s="29">
        <f t="shared" si="26"/>
        <v>387283</v>
      </c>
      <c r="H207" s="29">
        <f t="shared" si="26"/>
        <v>367646</v>
      </c>
      <c r="I207" s="29">
        <f t="shared" si="26"/>
        <v>355216</v>
      </c>
      <c r="J207" s="29">
        <f t="shared" si="26"/>
        <v>424246</v>
      </c>
      <c r="K207" s="29">
        <f t="shared" si="26"/>
        <v>469300</v>
      </c>
      <c r="L207" s="29">
        <f t="shared" si="26"/>
        <v>355130</v>
      </c>
      <c r="M207" s="29">
        <f t="shared" si="26"/>
        <v>312488</v>
      </c>
      <c r="N207" s="29">
        <f t="shared" si="26"/>
        <v>223787</v>
      </c>
      <c r="O207" s="29">
        <f t="shared" si="26"/>
        <v>383218</v>
      </c>
      <c r="P207" s="29">
        <f t="shared" si="26"/>
        <v>90968</v>
      </c>
      <c r="Q207" s="29">
        <f t="shared" si="26"/>
        <v>165091</v>
      </c>
      <c r="R207" s="29">
        <f t="shared" si="26"/>
        <v>102827</v>
      </c>
      <c r="S207" s="29">
        <f t="shared" si="26"/>
        <v>1079128</v>
      </c>
    </row>
    <row r="208" spans="1:19" x14ac:dyDescent="0.3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</row>
    <row r="209" spans="1:19" x14ac:dyDescent="0.35">
      <c r="A209" s="29"/>
      <c r="B209" s="30" t="s">
        <v>248</v>
      </c>
      <c r="C209" s="29" t="s">
        <v>249</v>
      </c>
      <c r="D209" s="29"/>
      <c r="F209" s="29" t="s">
        <v>191</v>
      </c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</row>
    <row r="210" spans="1:19" x14ac:dyDescent="0.35">
      <c r="A210" s="29" t="s">
        <v>2</v>
      </c>
      <c r="B210" s="29">
        <f>SUM(B189:H189)</f>
        <v>101036</v>
      </c>
      <c r="C210" s="29">
        <f>SUM(K189:Q189)</f>
        <v>72268</v>
      </c>
      <c r="D210" s="29"/>
      <c r="F210" s="30" t="s">
        <v>249</v>
      </c>
      <c r="G210" s="30" t="s">
        <v>248</v>
      </c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</row>
    <row r="211" spans="1:19" x14ac:dyDescent="0.35">
      <c r="A211" s="29"/>
      <c r="B211" s="29">
        <f>SUM(B190:H190)</f>
        <v>726078</v>
      </c>
      <c r="C211" s="29">
        <f>SUM(K190:Q190)</f>
        <v>1090511</v>
      </c>
      <c r="D211" s="29"/>
      <c r="E211" s="1" t="s">
        <v>194</v>
      </c>
      <c r="F211" s="31">
        <f>C213</f>
        <v>6.215094488906777</v>
      </c>
      <c r="G211" s="31">
        <f>B213</f>
        <v>12.215663847989729</v>
      </c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</row>
    <row r="212" spans="1:19" x14ac:dyDescent="0.35">
      <c r="A212" s="29"/>
      <c r="B212" s="29">
        <f>SUM(B191:H191)</f>
        <v>827102</v>
      </c>
      <c r="C212" s="29">
        <f>SUM(K191:Q191)</f>
        <v>1162782</v>
      </c>
      <c r="D212" s="29"/>
      <c r="E212" s="1" t="s">
        <v>195</v>
      </c>
      <c r="F212" s="31">
        <f>C218</f>
        <v>11.127926421404682</v>
      </c>
      <c r="G212" s="31">
        <f>B218</f>
        <v>15.007702823986996</v>
      </c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</row>
    <row r="213" spans="1:19" x14ac:dyDescent="0.35">
      <c r="A213" s="29"/>
      <c r="B213" s="31">
        <f>B210/B212*100</f>
        <v>12.215663847989729</v>
      </c>
      <c r="C213" s="31">
        <f>C210/C212*100</f>
        <v>6.215094488906777</v>
      </c>
      <c r="D213" s="29"/>
      <c r="E213" s="1" t="s">
        <v>196</v>
      </c>
      <c r="F213" s="31">
        <f>C223</f>
        <v>8.2716244446200022</v>
      </c>
      <c r="G213" s="31">
        <f>B223</f>
        <v>13.880874273744121</v>
      </c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</row>
    <row r="214" spans="1:19" x14ac:dyDescent="0.35"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</row>
    <row r="215" spans="1:19" x14ac:dyDescent="0.35">
      <c r="A215" s="29" t="s">
        <v>3</v>
      </c>
      <c r="B215" s="29">
        <f>SUM(B197:H197)</f>
        <v>183436</v>
      </c>
      <c r="C215" s="29">
        <f>SUM(K197:Q197)</f>
        <v>93163</v>
      </c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</row>
    <row r="216" spans="1:19" x14ac:dyDescent="0.35">
      <c r="A216" s="29"/>
      <c r="B216" s="29">
        <f>SUM(B198:H198)</f>
        <v>1038834</v>
      </c>
      <c r="C216" s="29">
        <f>SUM(K198:Q198)</f>
        <v>744032</v>
      </c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</row>
    <row r="217" spans="1:19" x14ac:dyDescent="0.35">
      <c r="A217" s="29"/>
      <c r="B217" s="29">
        <f>SUM(B199:H199)</f>
        <v>1222279</v>
      </c>
      <c r="C217" s="29">
        <f>SUM(K199:Q199)</f>
        <v>837200</v>
      </c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</row>
    <row r="218" spans="1:19" x14ac:dyDescent="0.35">
      <c r="A218" s="29"/>
      <c r="B218" s="31">
        <f>B215/B217*100</f>
        <v>15.007702823986996</v>
      </c>
      <c r="C218" s="31">
        <f>C215/C217*100</f>
        <v>11.127926421404682</v>
      </c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</row>
    <row r="219" spans="1:19" x14ac:dyDescent="0.35"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</row>
    <row r="220" spans="1:19" x14ac:dyDescent="0.35">
      <c r="A220" s="29" t="s">
        <v>250</v>
      </c>
      <c r="B220" s="29">
        <f>SUM(B205:H205)</f>
        <v>284472</v>
      </c>
      <c r="C220" s="29">
        <f>SUM(K205:Q205)</f>
        <v>165431</v>
      </c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</row>
    <row r="221" spans="1:19" x14ac:dyDescent="0.35">
      <c r="A221" s="29"/>
      <c r="B221" s="29">
        <f>SUM(B206:H206)</f>
        <v>1764912</v>
      </c>
      <c r="C221" s="29">
        <f>SUM(K206:Q206)</f>
        <v>1834543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</row>
    <row r="222" spans="1:19" x14ac:dyDescent="0.35">
      <c r="A222" s="29"/>
      <c r="B222" s="29">
        <f>SUM(B207:H207)</f>
        <v>2049381</v>
      </c>
      <c r="C222" s="29">
        <f>SUM(K207:Q207)</f>
        <v>1999982</v>
      </c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</row>
    <row r="223" spans="1:19" x14ac:dyDescent="0.35">
      <c r="A223" s="29"/>
      <c r="B223" s="31">
        <f>B220/B222*100</f>
        <v>13.880874273744121</v>
      </c>
      <c r="C223" s="31">
        <f>C220/C222*100</f>
        <v>8.2716244446200022</v>
      </c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</row>
    <row r="224" spans="1:19" x14ac:dyDescent="0.35"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</row>
    <row r="225" spans="1:19" x14ac:dyDescent="0.35"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</row>
    <row r="226" spans="1:19" x14ac:dyDescent="0.3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</row>
    <row r="227" spans="1:19" x14ac:dyDescent="0.3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</row>
    <row r="228" spans="1:19" x14ac:dyDescent="0.3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</row>
    <row r="229" spans="1:19" x14ac:dyDescent="0.3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</row>
    <row r="230" spans="1:19" x14ac:dyDescent="0.35"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</row>
    <row r="231" spans="1:19" x14ac:dyDescent="0.35"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</row>
    <row r="232" spans="1:19" x14ac:dyDescent="0.35"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</row>
    <row r="233" spans="1:19" x14ac:dyDescent="0.35"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</row>
  </sheetData>
  <sheetProtection sheet="1" objects="1" scenarios="1"/>
  <mergeCells count="33">
    <mergeCell ref="B7:E7"/>
    <mergeCell ref="F7:I7"/>
    <mergeCell ref="J7:M7"/>
    <mergeCell ref="B23:E23"/>
    <mergeCell ref="F23:I23"/>
    <mergeCell ref="J23:M23"/>
    <mergeCell ref="B37:E37"/>
    <mergeCell ref="F37:I37"/>
    <mergeCell ref="J37:M37"/>
    <mergeCell ref="B54:E54"/>
    <mergeCell ref="F54:I54"/>
    <mergeCell ref="J54:M54"/>
    <mergeCell ref="B62:E62"/>
    <mergeCell ref="F62:I62"/>
    <mergeCell ref="J62:M62"/>
    <mergeCell ref="B78:E78"/>
    <mergeCell ref="F78:I78"/>
    <mergeCell ref="J78:M78"/>
    <mergeCell ref="B138:E138"/>
    <mergeCell ref="F138:I138"/>
    <mergeCell ref="J138:M138"/>
    <mergeCell ref="B87:E87"/>
    <mergeCell ref="F87:I87"/>
    <mergeCell ref="J87:M87"/>
    <mergeCell ref="B129:E129"/>
    <mergeCell ref="F129:I129"/>
    <mergeCell ref="J129:M129"/>
    <mergeCell ref="B159:E159"/>
    <mergeCell ref="F159:I159"/>
    <mergeCell ref="J159:M159"/>
    <mergeCell ref="B169:E169"/>
    <mergeCell ref="F169:I169"/>
    <mergeCell ref="J169:M169"/>
  </mergeCells>
  <pageMargins left="1.1811023622047245" right="0.39370078740157483" top="0.39370078740157483" bottom="0.39370078740157483" header="0.39370078740157483" footer="0.31496062992125984"/>
  <pageSetup paperSize="9" fitToHeight="4" orientation="portrait" r:id="rId1"/>
  <rowBreaks count="2" manualBreakCount="2">
    <brk id="61" min="15" max="23" man="1"/>
    <brk id="123" min="1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Data_Sheet</vt:lpstr>
      <vt:lpstr>Selected Variables</vt:lpstr>
      <vt:lpstr>Employment Ed &amp; Sex</vt:lpstr>
      <vt:lpstr>Other variables</vt:lpstr>
      <vt:lpstr>'Employment Ed &amp; Sex'!Print_Area</vt:lpstr>
      <vt:lpstr>'Other variables'!Print_Area</vt:lpstr>
      <vt:lpstr>'Selected Variables'!Print_Area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2023-03-28T02:27:24Z</cp:lastPrinted>
  <dcterms:created xsi:type="dcterms:W3CDTF">2023-03-20T04:11:07Z</dcterms:created>
  <dcterms:modified xsi:type="dcterms:W3CDTF">2023-03-31T10:28:38Z</dcterms:modified>
</cp:coreProperties>
</file>