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20" windowHeight="10620" activeTab="2"/>
  </bookViews>
  <sheets>
    <sheet name="Introduction" sheetId="1" r:id="rId1"/>
    <sheet name="Model" sheetId="2" state="hidden" r:id="rId2"/>
    <sheet name="Data" sheetId="3" r:id="rId3"/>
    <sheet name="Mapa" sheetId="4" r:id="rId4"/>
  </sheets>
  <externalReferences>
    <externalReference r:id="rId7"/>
  </externalReferences>
  <definedNames>
    <definedName name="_xlfn.SINGLE" hidden="1">#NAME?</definedName>
    <definedName name="actReg" localSheetId="0">'[1]Model'!$G$10</definedName>
    <definedName name="actReg">'Model'!$G$10</definedName>
    <definedName name="actRegCode">'Model'!$G$12</definedName>
    <definedName name="actRegValue" localSheetId="0">'[1]Model'!$G$11</definedName>
    <definedName name="actRegValue">'Model'!$G$11</definedName>
    <definedName name="cls0">'Model'!$E$1</definedName>
    <definedName name="cls1">'Model'!$E$2</definedName>
    <definedName name="cls2">'Model'!$E$3</definedName>
    <definedName name="cls3">'Model'!$E$4</definedName>
    <definedName name="cls4">'Model'!$E$5</definedName>
    <definedName name="cls5">'Model'!$E$6</definedName>
    <definedName name="clsvalues" localSheetId="0">'[1]Model'!$H$2:$I$6</definedName>
    <definedName name="clsvalues">'Model'!$H$2:$I$6</definedName>
    <definedName name="_xlnm.Print_Area" localSheetId="0">'Introduction'!$B$1:$N$60</definedName>
    <definedName name="_xlnm.Print_Area" localSheetId="3">'Mapa'!$C$1:$AB$81</definedName>
    <definedName name="Regdata" localSheetId="0">'[1]Data'!$B$4:$C$34</definedName>
    <definedName name="Regdata">'Data'!$B$4:$C$34</definedName>
  </definedNames>
  <calcPr fullCalcOnLoad="1"/>
</workbook>
</file>

<file path=xl/sharedStrings.xml><?xml version="1.0" encoding="utf-8"?>
<sst xmlns="http://schemas.openxmlformats.org/spreadsheetml/2006/main" count="525" uniqueCount="362">
  <si>
    <t>Value</t>
  </si>
  <si>
    <t>Reg</t>
  </si>
  <si>
    <t>Reg1</t>
  </si>
  <si>
    <t>Reg2</t>
  </si>
  <si>
    <t>Reg3</t>
  </si>
  <si>
    <t>Reg4</t>
  </si>
  <si>
    <t>0-50</t>
  </si>
  <si>
    <t>50-100</t>
  </si>
  <si>
    <t>100-200</t>
  </si>
  <si>
    <t>200-500</t>
  </si>
  <si>
    <t>500+</t>
  </si>
  <si>
    <t>cls1</t>
  </si>
  <si>
    <t>cls2</t>
  </si>
  <si>
    <t>cls3</t>
  </si>
  <si>
    <t>cls4</t>
  </si>
  <si>
    <t>cls5</t>
  </si>
  <si>
    <t>active Reg</t>
  </si>
  <si>
    <t>actReg</t>
  </si>
  <si>
    <t>actRegValue</t>
  </si>
  <si>
    <t>Code</t>
  </si>
  <si>
    <t>actRegCode</t>
  </si>
  <si>
    <t>To combine two partial maps: right click_Grouping_Group</t>
  </si>
  <si>
    <t>To select all maps: Select one_Control+Shift+Spacebar</t>
  </si>
  <si>
    <t>Banyule</t>
  </si>
  <si>
    <t>Bayside</t>
  </si>
  <si>
    <t>Boroondara</t>
  </si>
  <si>
    <t>Brimbank</t>
  </si>
  <si>
    <t>Cardinia</t>
  </si>
  <si>
    <t>Casey</t>
  </si>
  <si>
    <t>Darebin</t>
  </si>
  <si>
    <t>Frankston</t>
  </si>
  <si>
    <t>Glen Eira</t>
  </si>
  <si>
    <t>Greater Dandenong</t>
  </si>
  <si>
    <t>Hobsons Bay</t>
  </si>
  <si>
    <t>Hume</t>
  </si>
  <si>
    <t>Kingston</t>
  </si>
  <si>
    <t>Knox</t>
  </si>
  <si>
    <t>Maribyrnong</t>
  </si>
  <si>
    <t>Maroondah</t>
  </si>
  <si>
    <t>Melbourne</t>
  </si>
  <si>
    <t>Melton</t>
  </si>
  <si>
    <t>Monash</t>
  </si>
  <si>
    <t>Moonee Valley</t>
  </si>
  <si>
    <t>Moreland</t>
  </si>
  <si>
    <t>Mornington Peninsula</t>
  </si>
  <si>
    <t>Nilumbik</t>
  </si>
  <si>
    <t>Port Phillip</t>
  </si>
  <si>
    <t>Stonnington</t>
  </si>
  <si>
    <t>Whitehorse</t>
  </si>
  <si>
    <t>Whittlesea</t>
  </si>
  <si>
    <t>Wyndham</t>
  </si>
  <si>
    <t>Yarra</t>
  </si>
  <si>
    <t>Yarra Ranges</t>
  </si>
  <si>
    <t>Manningham</t>
  </si>
  <si>
    <t xml:space="preserve">Banyule </t>
  </si>
  <si>
    <t xml:space="preserve">Bayside </t>
  </si>
  <si>
    <t xml:space="preserve">Boroondara </t>
  </si>
  <si>
    <t xml:space="preserve">Brimbank </t>
  </si>
  <si>
    <t xml:space="preserve">Cardinia </t>
  </si>
  <si>
    <t xml:space="preserve">Casey </t>
  </si>
  <si>
    <t xml:space="preserve">Darebin </t>
  </si>
  <si>
    <t xml:space="preserve">Frankston </t>
  </si>
  <si>
    <t xml:space="preserve">Glen Eira </t>
  </si>
  <si>
    <t xml:space="preserve">Greater Dandenong </t>
  </si>
  <si>
    <t xml:space="preserve">Hobsons Bay </t>
  </si>
  <si>
    <t xml:space="preserve">Hume </t>
  </si>
  <si>
    <t xml:space="preserve">Kingston </t>
  </si>
  <si>
    <t xml:space="preserve">Knox </t>
  </si>
  <si>
    <t xml:space="preserve">Manningham </t>
  </si>
  <si>
    <t xml:space="preserve">Maribyrnong </t>
  </si>
  <si>
    <t xml:space="preserve">Maroondah </t>
  </si>
  <si>
    <t xml:space="preserve">Melbourne </t>
  </si>
  <si>
    <t xml:space="preserve">Melton </t>
  </si>
  <si>
    <t xml:space="preserve">Monash </t>
  </si>
  <si>
    <t xml:space="preserve">Moonee Valley </t>
  </si>
  <si>
    <t xml:space="preserve">Moreland </t>
  </si>
  <si>
    <t xml:space="preserve">Mornington Peninsula </t>
  </si>
  <si>
    <t xml:space="preserve">Nillumbik </t>
  </si>
  <si>
    <t xml:space="preserve">Port Phillip </t>
  </si>
  <si>
    <t xml:space="preserve">Stonnington </t>
  </si>
  <si>
    <t xml:space="preserve">Whitehorse </t>
  </si>
  <si>
    <t xml:space="preserve">Whittlesea </t>
  </si>
  <si>
    <t xml:space="preserve">Wyndham </t>
  </si>
  <si>
    <t xml:space="preserve">Yarra </t>
  </si>
  <si>
    <t xml:space="preserve">Yarra Ranges </t>
  </si>
  <si>
    <t>Results</t>
  </si>
  <si>
    <t>Adjusted</t>
  </si>
  <si>
    <t>Rank</t>
  </si>
  <si>
    <t>Sorted LGAs</t>
  </si>
  <si>
    <t>Sorted results</t>
  </si>
  <si>
    <t>Legend lower limits</t>
  </si>
  <si>
    <t>Legend</t>
  </si>
  <si>
    <t>Select a Topic for your Map, below</t>
  </si>
  <si>
    <t></t>
  </si>
  <si>
    <t></t>
  </si>
  <si>
    <t>Your map will now display the information you have selected.</t>
  </si>
  <si>
    <t>Now that the Macros have been enabled, there are just two steps required to create your map:</t>
  </si>
  <si>
    <r>
      <t xml:space="preserve">To print a copy of your map, press </t>
    </r>
    <r>
      <rPr>
        <b/>
        <sz val="12"/>
        <rFont val="Calibri"/>
        <family val="2"/>
      </rPr>
      <t>Control + P</t>
    </r>
  </si>
  <si>
    <t>A wide range of information from the Census, government departments, surveys and other sources, is available.</t>
  </si>
  <si>
    <t>To print this picture</t>
  </si>
  <si>
    <t>You may add your own new topic headings and values in the 'Spare Columns', below</t>
  </si>
  <si>
    <t>Change the security settings on Excel</t>
  </si>
  <si>
    <t></t>
  </si>
  <si>
    <r>
      <t>Select your data</t>
    </r>
    <r>
      <rPr>
        <sz val="14"/>
        <rFont val="Calibri"/>
        <family val="2"/>
      </rPr>
      <t>:</t>
    </r>
    <r>
      <rPr>
        <sz val="12"/>
        <rFont val="Calibri"/>
        <family val="2"/>
      </rPr>
      <t xml:space="preserve"> In the sheet 'Data', use the pull-down list to select the social condition you would like to map.</t>
    </r>
  </si>
  <si>
    <t>For inquiries, contact Hayden Brown, of the City of Greater Dandenong, at hbrown@cgd.vic.gov.au</t>
  </si>
  <si>
    <t>This mapping tool allows you to quickly create simple maps of social, housing, employment, health, population and other conditions within the municipalities of metropolitan Melbourne. It is important though, that you follow these instructions first.</t>
  </si>
  <si>
    <r>
      <t>Create a Map</t>
    </r>
    <r>
      <rPr>
        <sz val="12"/>
        <rFont val="Calibri"/>
        <family val="2"/>
      </rPr>
      <t xml:space="preserve">: Next, proceed to the sheet </t>
    </r>
    <r>
      <rPr>
        <b/>
        <sz val="12"/>
        <rFont val="Calibri"/>
        <family val="2"/>
      </rPr>
      <t>'Mapa</t>
    </r>
    <r>
      <rPr>
        <i/>
        <sz val="12"/>
        <rFont val="Calibri"/>
        <family val="2"/>
      </rPr>
      <t>',</t>
    </r>
    <r>
      <rPr>
        <sz val="12"/>
        <rFont val="Calibri"/>
        <family val="2"/>
      </rPr>
      <t xml:space="preserve"> and press the </t>
    </r>
    <r>
      <rPr>
        <b/>
        <sz val="12"/>
        <rFont val="Calibri"/>
        <family val="2"/>
      </rPr>
      <t xml:space="preserve">'Create Map'  </t>
    </r>
    <r>
      <rPr>
        <sz val="12"/>
        <rFont val="Calibri"/>
        <family val="2"/>
      </rPr>
      <t>button 
at the upper right-hand corner of the sheet.</t>
    </r>
  </si>
  <si>
    <r>
      <t xml:space="preserve">Once you have done this, close excel and open it again, then proceed to step </t>
    </r>
    <r>
      <rPr>
        <sz val="16"/>
        <rFont val="Wingdings"/>
        <family val="0"/>
      </rPr>
      <t></t>
    </r>
  </si>
  <si>
    <r>
      <t>1</t>
    </r>
    <r>
      <rPr>
        <sz val="20"/>
        <rFont val="Calibri"/>
        <family val="2"/>
      </rPr>
      <t>. Use the mouse to select the picture</t>
    </r>
  </si>
  <si>
    <r>
      <t>2</t>
    </r>
    <r>
      <rPr>
        <sz val="18"/>
        <rFont val="Calibri"/>
        <family val="2"/>
      </rPr>
      <t xml:space="preserve">. Copy the picture into Word or Powerpoint, using </t>
    </r>
    <r>
      <rPr>
        <b/>
        <sz val="18"/>
        <color indexed="16"/>
        <rFont val="Calibri"/>
        <family val="2"/>
      </rPr>
      <t>Edit &gt; Paste Special &gt; Picture</t>
    </r>
    <r>
      <rPr>
        <sz val="18"/>
        <rFont val="Calibri"/>
        <family val="2"/>
      </rPr>
      <t xml:space="preserve"> (Enhanced Metafile)</t>
    </r>
  </si>
  <si>
    <t>Per cent of dwellings with internet access (2016 Census)</t>
  </si>
  <si>
    <t>Subjective wellbeing [range 0–100]: 2015</t>
  </si>
  <si>
    <t>% Adults reporting type 2 diabetes</t>
  </si>
  <si>
    <t>High Blood Pressure, adults: 2014</t>
  </si>
  <si>
    <t>Physical activity 4 or more days per week: 2015</t>
  </si>
  <si>
    <t>% Adults who visit green space at least once per week</t>
  </si>
  <si>
    <t>Days Cycled for Transport, for trips longer than 10 mins, in past week - NONE, adults: 2014</t>
  </si>
  <si>
    <t>Sedentary behaviour</t>
  </si>
  <si>
    <t>% Adults who ran out of food in the last 12 months and could not afford to buy more</t>
  </si>
  <si>
    <t>Personal resilience [range 0–8]: 2015</t>
  </si>
  <si>
    <t>Anxiety or depression</t>
  </si>
  <si>
    <t>Experienced Depression or Anxiety in Lifetime</t>
  </si>
  <si>
    <t>Sought help for a mental problem in past year</t>
  </si>
  <si>
    <t>% Children at school entry whose parents report concerns with their behaviour</t>
  </si>
  <si>
    <t>Number of children who scored 17 or above on the total difficulties scale of the Strengths and Difficulties Questionnaire (SDQ) in School Entrant Health Questionnaire (SEHQ), 2015</t>
  </si>
  <si>
    <t>% Children at entry to primary school who report high stress on the School Entrant Health Questionnaire (SEHQ) 2012</t>
  </si>
  <si>
    <t>% Students at years  7-9, who report being bullied</t>
  </si>
  <si>
    <t>% Children who did not report feeling connected to school in years 7-9</t>
  </si>
  <si>
    <t>Perceptions of neighbourhood – people are willing to help each other: 2015</t>
  </si>
  <si>
    <t>Perceptions of neighbourhood – people can be trusted: 2015</t>
  </si>
  <si>
    <t>% Adults who feel that their's is an active community, where people do things &amp; get involved in local issues/activities</t>
  </si>
  <si>
    <t>% Adults who feel their community features a wide range of community &amp; support groups</t>
  </si>
  <si>
    <t>Low gender equality score</t>
  </si>
  <si>
    <t>Aged care High-Care beds</t>
  </si>
  <si>
    <t>Aged care Low-Care beds</t>
  </si>
  <si>
    <t>HACC clients aged 0-64 per 1,000 HACC target pop</t>
  </si>
  <si>
    <t>HACC clients aged 65+ per 1,000 HACC target pop</t>
  </si>
  <si>
    <t>% Adults who experience a long commute (≥2 hours per day)</t>
  </si>
  <si>
    <t>Days walked for Transport, for trips longer than 10 mins, in past week - 4 or more days, adults: 2014</t>
  </si>
  <si>
    <t xml:space="preserve">% Females who had a mammogram in previous 2 years (women 50–74 years)   </t>
  </si>
  <si>
    <t>%Females 50–79 years of age who have never had a mammogram</t>
  </si>
  <si>
    <t>% 50+ year-olds who had an examination for bowel cancer in previous 5 years</t>
  </si>
  <si>
    <t>Victorian Child and Adolescent Monitoring System (DEECD)</t>
  </si>
  <si>
    <t>2015 VicHealth Indicators Survey</t>
  </si>
  <si>
    <t>Vic Population Health Survey 2014</t>
  </si>
  <si>
    <t>Victorian Population Health Survey 2014</t>
  </si>
  <si>
    <t>2012 VicHealth Indicators Survey</t>
  </si>
  <si>
    <t xml:space="preserve">  Victorian Population Health Survey 2014    </t>
  </si>
  <si>
    <t>CIV Survey 2011</t>
  </si>
  <si>
    <t>Dept. Health and Human Service Profiles 2014</t>
  </si>
  <si>
    <t>Department of Education and Training</t>
  </si>
  <si>
    <t>2015  VicHealth Indicators Survey</t>
  </si>
  <si>
    <t>2008 DPCD Measures of Community Strength and Connection</t>
  </si>
  <si>
    <t>2016 Census</t>
  </si>
  <si>
    <t>INTERNET</t>
  </si>
  <si>
    <t>UNEMPLOYMENT &amp; DISENGAGEMENT</t>
  </si>
  <si>
    <t>EMPLOYMENT</t>
  </si>
  <si>
    <t>CRIME</t>
  </si>
  <si>
    <t>PHYSICAL HEALTH</t>
  </si>
  <si>
    <t>PHYSICAL ACTIVITY</t>
  </si>
  <si>
    <t>NUTRITION</t>
  </si>
  <si>
    <t>ALCOHOL</t>
  </si>
  <si>
    <t>MENTAL HEALTH</t>
  </si>
  <si>
    <t>SEXUAL DISEASES</t>
  </si>
  <si>
    <t>EDUCATIONAL ADJUSTMENT</t>
  </si>
  <si>
    <t>COMMUNITY PERCEPTIONS</t>
  </si>
  <si>
    <t>AGED CARE</t>
  </si>
  <si>
    <t>TRANSPORT</t>
  </si>
  <si>
    <t>ENVIRONMENT</t>
  </si>
  <si>
    <t>HEALTH SURVEILLANCE</t>
  </si>
  <si>
    <t>Youth disengagement Rate 20-24 year-olds, 2016</t>
  </si>
  <si>
    <t>Per cent of 2-Parent Families with no parent in paid work, 2016</t>
  </si>
  <si>
    <t>Manufacturing [% of employed residents], 2016</t>
  </si>
  <si>
    <t>Electricity, gas, water &amp; waste [% of employed residents], 2016</t>
  </si>
  <si>
    <t>Wholesale trade [% of employed residents], 2016</t>
  </si>
  <si>
    <t>Retail trade [% of employed residents], 2016</t>
  </si>
  <si>
    <t>Professional, scientific, technical [% of employed residents], 2016</t>
  </si>
  <si>
    <t>% Managers/Professionals [% of employed residents], 2016</t>
  </si>
  <si>
    <t>% Trades/machinery/laborers [% of employed residents], 2016</t>
  </si>
  <si>
    <t>Lifetime risk of alcohol-related harm (2017)</t>
  </si>
  <si>
    <t>Increased risk of alcohol-related harm from single episodes of drinking (2017)</t>
  </si>
  <si>
    <t>2017 Victorian Population Health Survey</t>
  </si>
  <si>
    <t>Current Smokers (2017)</t>
  </si>
  <si>
    <t>High' or 'very high' levels of psychological distress  (2017)</t>
  </si>
  <si>
    <t>Safisfaction with life 'Low' or 'Medium' (2017)</t>
  </si>
  <si>
    <t>Level of activity 'sedentary' (2017)</t>
  </si>
  <si>
    <t>Obese (2017)</t>
  </si>
  <si>
    <t>Self reported Health 'fair' or 'poor' (2017)</t>
  </si>
  <si>
    <t>Consume sugar-sweetend drinks daily (2017)</t>
  </si>
  <si>
    <t>Consume take away meals or snacks more than once per week (2017)</t>
  </si>
  <si>
    <t>Met fruit consumption guidelines (2017)</t>
  </si>
  <si>
    <t>Met vegetable consumption guidelines (2017)</t>
  </si>
  <si>
    <t>Avoided attending a dentist due to the cost (2017)</t>
  </si>
  <si>
    <t>Blood pressure check past year, 2017</t>
  </si>
  <si>
    <t>Blood lipids check past year, 2017</t>
  </si>
  <si>
    <t>Blood glucose check past year, 2017</t>
  </si>
  <si>
    <t>Mammogram in the past 2 years past year, 2017</t>
  </si>
  <si>
    <t>Comm. Govt, 2021</t>
  </si>
  <si>
    <t>Standardized Death Rate (per 1,000 pop.) 2019</t>
  </si>
  <si>
    <t>ABS 2021</t>
  </si>
  <si>
    <t>Dept. Education, 2021</t>
  </si>
  <si>
    <r>
      <t xml:space="preserve">% Yr 9 Pupils who </t>
    </r>
    <r>
      <rPr>
        <b/>
        <sz val="6"/>
        <color indexed="8"/>
        <rFont val="Times New Roman"/>
        <family val="1"/>
      </rPr>
      <t>did not</t>
    </r>
    <r>
      <rPr>
        <sz val="6"/>
        <color indexed="8"/>
        <rFont val="Times New Roman"/>
        <family val="1"/>
      </rPr>
      <t xml:space="preserve"> meet Literacy Benchmark</t>
    </r>
  </si>
  <si>
    <r>
      <t xml:space="preserve">% Yr 9 Pupils who </t>
    </r>
    <r>
      <rPr>
        <b/>
        <sz val="6"/>
        <color indexed="8"/>
        <rFont val="Times New Roman"/>
        <family val="1"/>
      </rPr>
      <t>did not</t>
    </r>
    <r>
      <rPr>
        <sz val="6"/>
        <color indexed="8"/>
        <rFont val="Times New Roman"/>
        <family val="1"/>
      </rPr>
      <t xml:space="preserve"> meet Numeracy Benchmark</t>
    </r>
  </si>
  <si>
    <t>Syphilis - infectious, rate, per 1000 pop.: 2019</t>
  </si>
  <si>
    <t>Ghonoccoccal Infection, rate, per 1000 pop.: 2019</t>
  </si>
  <si>
    <t>chlyamidia Trachomatis infection, rate, per 1000 pop.: 2019</t>
  </si>
  <si>
    <t>Department of Health 2021</t>
  </si>
  <si>
    <t>Recycling: annual tons collected: 2018/19, per 100 population</t>
  </si>
  <si>
    <t>Garden organics: annual tons collected: 2018/19, per 100 population</t>
  </si>
  <si>
    <t>Index of Heatwave Vulnerability, 2016</t>
  </si>
  <si>
    <t>Sustainability Victoria</t>
  </si>
  <si>
    <t>Unemployment Rate June 2021</t>
  </si>
  <si>
    <t>Victoria Police 2021</t>
  </si>
  <si>
    <t>Rate of violent offences 2020/21</t>
  </si>
  <si>
    <t>Rate of property offences 2020/21</t>
  </si>
  <si>
    <t>Rate of drug offences 2020/21</t>
  </si>
  <si>
    <t>Rate of Police Callouts to Family Incidents 2020/21</t>
  </si>
  <si>
    <t>Mapping AOD-related Harms: metropolitan Melbourne</t>
  </si>
  <si>
    <t>Click on 'File' at the upper left-hand corner of your screen</t>
  </si>
  <si>
    <t>Then select 'Options' at the lower left of the screen</t>
  </si>
  <si>
    <t>In the dialogue window which appears, select 'Trust Centre' - which is near the bottom of the list on the left-hand side of the screen</t>
  </si>
  <si>
    <t>Then click 'Trust centre settings'</t>
  </si>
  <si>
    <t>Now check the lower of the four options which appears: 'Enable VBA macros</t>
  </si>
  <si>
    <t>And click 'OK' on the dialogue box</t>
  </si>
  <si>
    <t>Population</t>
  </si>
  <si>
    <t>Per cent aged 0-4, 2021</t>
  </si>
  <si>
    <t>Per cent aged 0-14, 2021</t>
  </si>
  <si>
    <t>Per cent aged 15-24, 2021</t>
  </si>
  <si>
    <t>Per cent aged 24-64, 2021</t>
  </si>
  <si>
    <t>Per cent aged 65+, 2021</t>
  </si>
  <si>
    <t>Indigenous Population</t>
  </si>
  <si>
    <t>Per cent indigenous, 2021</t>
  </si>
  <si>
    <t>Overseas-born  Population</t>
  </si>
  <si>
    <t>Per cent born in Afghanistan, 2021</t>
  </si>
  <si>
    <t>Per cent born in Australia, 2021</t>
  </si>
  <si>
    <t>Per cent born in Bangladesh, 2021</t>
  </si>
  <si>
    <t>Per cent born in Bosnia, 2021</t>
  </si>
  <si>
    <t>Per cent born in Cambodia, 2021</t>
  </si>
  <si>
    <t>Per cent born in China, 2021</t>
  </si>
  <si>
    <t>Per cent born in Croatia, 2021</t>
  </si>
  <si>
    <t>Per cent born in Egypt, 2021</t>
  </si>
  <si>
    <t>Per cent born in Fiji, 2021</t>
  </si>
  <si>
    <t>Per cent born in Greece, 2021</t>
  </si>
  <si>
    <t>Per cent born in Hong Kong, 2021</t>
  </si>
  <si>
    <t>Per cent born in India, 2021</t>
  </si>
  <si>
    <t>Per cent born in Indonesia, 2021</t>
  </si>
  <si>
    <t>Per cent born in Iran, 2021</t>
  </si>
  <si>
    <t>Per cent born in Iraq, 2021</t>
  </si>
  <si>
    <t>Per cent born in Italy, 2021</t>
  </si>
  <si>
    <t>Per cent born in Lebanon, 2021</t>
  </si>
  <si>
    <t>Per cent born in Malaysia, 2021</t>
  </si>
  <si>
    <t>Per cent born in Mauritius, 2021</t>
  </si>
  <si>
    <t>Per cent born in Myanmar, 2021</t>
  </si>
  <si>
    <t>Per cent born in Nepal, 2021</t>
  </si>
  <si>
    <t>Per cent born in North Macedonia, 2021</t>
  </si>
  <si>
    <t>Per cent born in Pakistan, 2021</t>
  </si>
  <si>
    <t>Per cent born in Philippines, 2021</t>
  </si>
  <si>
    <t>Per cent born in Sri Lanka, 2021</t>
  </si>
  <si>
    <t>Per cent born in Thailand, 2021</t>
  </si>
  <si>
    <t>Per cent born in Turkey, 2021</t>
  </si>
  <si>
    <t>Per cent born in Vietnam, 2021</t>
  </si>
  <si>
    <t>Recent Arrivals</t>
  </si>
  <si>
    <t>Per cent who arrived in Australia Since 2019, 2021</t>
  </si>
  <si>
    <t>Spoken Languages</t>
  </si>
  <si>
    <t>Per cent who speak languages other than English at home, 2021</t>
  </si>
  <si>
    <t>Per cent who speak Arabic at home, 2021</t>
  </si>
  <si>
    <t>Per cent who speak Cantonese at home, 2021</t>
  </si>
  <si>
    <t>Per cent who speak Croatian at home, 2021</t>
  </si>
  <si>
    <t>Per cent who speak English only at home, 2021</t>
  </si>
  <si>
    <t>Per cent who speak Filipino at home, 2021</t>
  </si>
  <si>
    <t>Per cent who speak Greek at home, 2021</t>
  </si>
  <si>
    <t>Per cent who speak Hindi at home, 2021</t>
  </si>
  <si>
    <t>Per cent who speak Indonesian at home, 2021</t>
  </si>
  <si>
    <t>Per cent who speak Italian at home, 2021</t>
  </si>
  <si>
    <t>Per cent who speak Khmer at home, 2021</t>
  </si>
  <si>
    <t>Per cent who speak Macedonian at home, 2021</t>
  </si>
  <si>
    <t>Per cent who speak Mandarin at home, 2021</t>
  </si>
  <si>
    <t>Per cent who speak Nepali at home, 2021</t>
  </si>
  <si>
    <t>Per cent who speak Persian at home, 2021</t>
  </si>
  <si>
    <t>Per cent who speak Punjabi at home, 2021</t>
  </si>
  <si>
    <t>Per cent who speak Russian at home, 2021</t>
  </si>
  <si>
    <t>Per cent who speak Samoan at home, 2021</t>
  </si>
  <si>
    <t>Per cent who speak Serbian at home, 2021</t>
  </si>
  <si>
    <t>Per cent who speak Sinhalese at home, 2021</t>
  </si>
  <si>
    <t>Per cent who speak Spanish at home, 2021</t>
  </si>
  <si>
    <t>Per cent who speak Tagalog at home, 2021</t>
  </si>
  <si>
    <t>Per cent who speak Tamil at home, 2021</t>
  </si>
  <si>
    <t>Per cent who speak Thai at home, 2021</t>
  </si>
  <si>
    <t>Per cent who speak Turkish at home, 2021</t>
  </si>
  <si>
    <t>Per cent who speak Urdu at home, 2021</t>
  </si>
  <si>
    <t>Per cent who speak Vietnamese at home, 2021</t>
  </si>
  <si>
    <t>Limited English Fluency</t>
  </si>
  <si>
    <t>Per cent with limited English fluency, 2021</t>
  </si>
  <si>
    <t>Religion</t>
  </si>
  <si>
    <t>Per cent who adhere to Buddhism, 2021</t>
  </si>
  <si>
    <t>Per cent who adhere to Christianity, 2021</t>
  </si>
  <si>
    <t>Per cent who adhere to Hinduism, 2021</t>
  </si>
  <si>
    <t>Per cent who adhere to Islam, 2021</t>
  </si>
  <si>
    <t>Per cent who adhere to Judaism, 2021</t>
  </si>
  <si>
    <t>Per cent who are not religious, 2021</t>
  </si>
  <si>
    <t>Education</t>
  </si>
  <si>
    <t>Per cent of 20-24 year old males who left school before completing year  11, 2021</t>
  </si>
  <si>
    <t>Per cent of 20-24 year old females who left school before completing year  12, 2021</t>
  </si>
  <si>
    <t>Per cent of 20-24 year old persons who left school before completing year  13, 2021</t>
  </si>
  <si>
    <t>Disability</t>
  </si>
  <si>
    <t>Per cent of persons with a serious disability, 2021</t>
  </si>
  <si>
    <t>Health Conditions</t>
  </si>
  <si>
    <t>Per cent of persons with Arthritis , 2021</t>
  </si>
  <si>
    <t>Per cent of persons with Asthma, 2021</t>
  </si>
  <si>
    <t>Per cent of persons with Cancer, 2021</t>
  </si>
  <si>
    <t>Per cent of persons with Dementia, 2021</t>
  </si>
  <si>
    <t>Per cent of persons with Diabetes, 2021</t>
  </si>
  <si>
    <t>Per cent of persons with Heart disease, 2021</t>
  </si>
  <si>
    <t xml:space="preserve">Per cent of persons with Kidney disease, 2021 </t>
  </si>
  <si>
    <t>Per cent of persons with Lung condition, 2021</t>
  </si>
  <si>
    <t>Per cent of persons with Mental health condition, 2021</t>
  </si>
  <si>
    <t>Per cent of persons with Stroke, 2021</t>
  </si>
  <si>
    <t>Unpaid  Domestic Work</t>
  </si>
  <si>
    <t>Average weekly hours of unpaid domestic work performed by men, 2021</t>
  </si>
  <si>
    <t>Average weekly hours of unpaid domestic work performed by women, 2021</t>
  </si>
  <si>
    <t>Family Types</t>
  </si>
  <si>
    <t>Percent of familis which are Couples, 2021, 2021</t>
  </si>
  <si>
    <t>Percent of familis which are Couples with children, 2021, 2021</t>
  </si>
  <si>
    <t>Percent of familis which are One  parent, 2021, 2021</t>
  </si>
  <si>
    <t>Births</t>
  </si>
  <si>
    <t>Per cent of women Aged 20-24 who have given birth, 2021</t>
  </si>
  <si>
    <t>Birth rate women aged 20-24, 2019</t>
  </si>
  <si>
    <t>Birth rate women aged 35-394, 2019</t>
  </si>
  <si>
    <t>Incomes</t>
  </si>
  <si>
    <t>Median weekly income males, 2021</t>
  </si>
  <si>
    <t>Median weekly income females, 2021</t>
  </si>
  <si>
    <t>Median weekly income persons, 2021</t>
  </si>
  <si>
    <t>Median household income, 2021</t>
  </si>
  <si>
    <t>Gambling</t>
  </si>
  <si>
    <t>EGMs per 1,000 adults:
 2022</t>
  </si>
  <si>
    <t>Losses per adult: 2021/22</t>
  </si>
  <si>
    <t>Housing Structure</t>
  </si>
  <si>
    <t>Percent of private dwellings which are Detached, 2021</t>
  </si>
  <si>
    <t>Percent of private dwellings which are Semidetached, 2021</t>
  </si>
  <si>
    <t>Percent of private dwellings which are Flats, 2021</t>
  </si>
  <si>
    <t>Percent of private dwellings which are Unoccupied, 2021</t>
  </si>
  <si>
    <t>Housing Tenure</t>
  </si>
  <si>
    <t>Percent of private dwellings which are Owned, 2021</t>
  </si>
  <si>
    <t>Percent of private dwellings which are Mortgaged, 2021</t>
  </si>
  <si>
    <t>Percent of private dwellings which are Rented, 2021</t>
  </si>
  <si>
    <t>Percent of private dwellings which are rented from govt/community organisations, 2021</t>
  </si>
  <si>
    <t>Transport</t>
  </si>
  <si>
    <t>Average cars per household, 2021</t>
  </si>
  <si>
    <t>Census 2021</t>
  </si>
  <si>
    <t>Victorian Health Dept 2021</t>
  </si>
  <si>
    <t>VCGLR 2022</t>
  </si>
  <si>
    <t>Volunteering</t>
  </si>
  <si>
    <t>Per cent of persons who volunteered in previous 12 months, 2021</t>
  </si>
  <si>
    <t>AEDI 2021</t>
  </si>
  <si>
    <t>Per cent of prep pupils who are vulnerable in on or rmore domains, 2021</t>
  </si>
  <si>
    <t>Humanitarian Settlement Numbers, 2021</t>
  </si>
  <si>
    <t>Family Settlement numbers, 2021</t>
  </si>
  <si>
    <t>Skilled Settlement Numbers, 2021</t>
  </si>
  <si>
    <t>Total Settlement Numbers, 2021</t>
  </si>
  <si>
    <t>Settlement</t>
  </si>
  <si>
    <t>House median prices, 2022</t>
  </si>
  <si>
    <t>Land Data 2022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</si>
</sst>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_ ;\-#,##0.0\ "/>
  </numFmts>
  <fonts count="116">
    <font>
      <sz val="10"/>
      <name val="Arial"/>
      <family val="0"/>
    </font>
    <font>
      <b/>
      <sz val="10"/>
      <name val="Arial"/>
      <family val="2"/>
    </font>
    <font>
      <sz val="8"/>
      <name val="Arial"/>
      <family val="2"/>
    </font>
    <font>
      <sz val="10"/>
      <color indexed="44"/>
      <name val="Arial"/>
      <family val="2"/>
    </font>
    <font>
      <sz val="10"/>
      <color indexed="40"/>
      <name val="Arial"/>
      <family val="2"/>
    </font>
    <font>
      <sz val="10"/>
      <color indexed="48"/>
      <name val="Arial"/>
      <family val="2"/>
    </font>
    <font>
      <sz val="10"/>
      <color indexed="12"/>
      <name val="Arial"/>
      <family val="2"/>
    </font>
    <font>
      <sz val="10"/>
      <color indexed="18"/>
      <name val="Arial"/>
      <family val="2"/>
    </font>
    <font>
      <sz val="10"/>
      <color indexed="8"/>
      <name val="MS Sans Serif"/>
      <family val="2"/>
    </font>
    <font>
      <sz val="10"/>
      <name val="Calibri"/>
      <family val="2"/>
    </font>
    <font>
      <sz val="10"/>
      <color indexed="8"/>
      <name val="Calibri"/>
      <family val="2"/>
    </font>
    <font>
      <sz val="6"/>
      <color indexed="8"/>
      <name val="Calibri"/>
      <family val="2"/>
    </font>
    <font>
      <b/>
      <sz val="6"/>
      <color indexed="8"/>
      <name val="Calibri"/>
      <family val="2"/>
    </font>
    <font>
      <sz val="8"/>
      <color indexed="8"/>
      <name val="Calibri"/>
      <family val="2"/>
    </font>
    <font>
      <sz val="10"/>
      <color indexed="8"/>
      <name val="Arial"/>
      <family val="2"/>
    </font>
    <font>
      <sz val="10"/>
      <color indexed="44"/>
      <name val="Calibri"/>
      <family val="2"/>
    </font>
    <font>
      <b/>
      <sz val="18"/>
      <color indexed="8"/>
      <name val="Calibri"/>
      <family val="2"/>
    </font>
    <font>
      <sz val="10"/>
      <color indexed="40"/>
      <name val="Calibri"/>
      <family val="2"/>
    </font>
    <font>
      <sz val="10"/>
      <color indexed="48"/>
      <name val="Calibri"/>
      <family val="2"/>
    </font>
    <font>
      <sz val="10"/>
      <color indexed="12"/>
      <name val="Calibri"/>
      <family val="2"/>
    </font>
    <font>
      <sz val="10"/>
      <color indexed="18"/>
      <name val="Calibri"/>
      <family val="2"/>
    </font>
    <font>
      <b/>
      <sz val="26"/>
      <color indexed="56"/>
      <name val="Calibri"/>
      <family val="2"/>
    </font>
    <font>
      <b/>
      <sz val="24"/>
      <color indexed="8"/>
      <name val="Calibri"/>
      <family val="2"/>
    </font>
    <font>
      <sz val="14"/>
      <name val="Calibri"/>
      <family val="2"/>
    </font>
    <font>
      <sz val="12"/>
      <name val="Calibri"/>
      <family val="2"/>
    </font>
    <font>
      <sz val="10"/>
      <color indexed="9"/>
      <name val="Calibri"/>
      <family val="2"/>
    </font>
    <font>
      <sz val="9"/>
      <color indexed="9"/>
      <name val="Calibri"/>
      <family val="2"/>
    </font>
    <font>
      <sz val="10"/>
      <color indexed="9"/>
      <name val="Arial"/>
      <family val="2"/>
    </font>
    <font>
      <b/>
      <sz val="9"/>
      <color indexed="9"/>
      <name val="Calibri"/>
      <family val="2"/>
    </font>
    <font>
      <sz val="18"/>
      <color indexed="8"/>
      <name val="Calibri"/>
      <family val="2"/>
    </font>
    <font>
      <sz val="16"/>
      <name val="Calibri"/>
      <family val="2"/>
    </font>
    <font>
      <sz val="11"/>
      <name val="Calibri"/>
      <family val="2"/>
    </font>
    <font>
      <sz val="16"/>
      <name val="Wingdings"/>
      <family val="0"/>
    </font>
    <font>
      <b/>
      <sz val="12"/>
      <name val="Calibri"/>
      <family val="2"/>
    </font>
    <font>
      <i/>
      <sz val="12"/>
      <name val="Calibri"/>
      <family val="2"/>
    </font>
    <font>
      <sz val="12"/>
      <color indexed="9"/>
      <name val="Calibri"/>
      <family val="2"/>
    </font>
    <font>
      <sz val="20"/>
      <color indexed="58"/>
      <name val="Calibri"/>
      <family val="2"/>
    </font>
    <font>
      <sz val="12"/>
      <color indexed="16"/>
      <name val="Calibri"/>
      <family val="2"/>
    </font>
    <font>
      <sz val="32"/>
      <name val="Calibri"/>
      <family val="2"/>
    </font>
    <font>
      <sz val="20"/>
      <name val="Calibri"/>
      <family val="2"/>
    </font>
    <font>
      <b/>
      <sz val="22"/>
      <name val="Calibri"/>
      <family val="2"/>
    </font>
    <font>
      <b/>
      <sz val="14"/>
      <name val="Calibri"/>
      <family val="2"/>
    </font>
    <font>
      <sz val="18"/>
      <name val="Wingdings"/>
      <family val="0"/>
    </font>
    <font>
      <u val="single"/>
      <sz val="10"/>
      <color indexed="12"/>
      <name val="Arial"/>
      <family val="2"/>
    </font>
    <font>
      <u val="single"/>
      <sz val="10"/>
      <color indexed="36"/>
      <name val="Arial"/>
      <family val="2"/>
    </font>
    <font>
      <sz val="12"/>
      <color indexed="8"/>
      <name val="Calibri"/>
      <family val="2"/>
    </font>
    <font>
      <sz val="6"/>
      <color indexed="8"/>
      <name val="Times New Roman"/>
      <family val="1"/>
    </font>
    <font>
      <b/>
      <sz val="6"/>
      <color indexed="8"/>
      <name val="Times New Roman"/>
      <family val="1"/>
    </font>
    <font>
      <b/>
      <sz val="8"/>
      <color indexed="8"/>
      <name val="Calibri"/>
      <family val="2"/>
    </font>
    <font>
      <sz val="8"/>
      <color indexed="8"/>
      <name val="Times New Roman"/>
      <family val="1"/>
    </font>
    <font>
      <sz val="10"/>
      <color indexed="43"/>
      <name val="Calibri"/>
      <family val="2"/>
    </font>
    <font>
      <sz val="16"/>
      <color indexed="43"/>
      <name val="Calibri"/>
      <family val="2"/>
    </font>
    <font>
      <sz val="7"/>
      <name val="Times New Roman"/>
      <family val="1"/>
    </font>
    <font>
      <sz val="14"/>
      <color indexed="9"/>
      <name val="Arial"/>
      <family val="2"/>
    </font>
    <font>
      <b/>
      <sz val="20"/>
      <name val="Calibri"/>
      <family val="2"/>
    </font>
    <font>
      <b/>
      <sz val="18"/>
      <name val="Calibri"/>
      <family val="2"/>
    </font>
    <font>
      <sz val="18"/>
      <name val="Calibri"/>
      <family val="2"/>
    </font>
    <font>
      <b/>
      <sz val="18"/>
      <color indexed="16"/>
      <name val="Calibri"/>
      <family val="2"/>
    </font>
    <font>
      <sz val="10"/>
      <name val="Times New Roman"/>
      <family val="1"/>
    </font>
    <font>
      <sz val="15"/>
      <name val="Calibri"/>
      <family val="2"/>
    </font>
    <font>
      <sz val="7"/>
      <color indexed="8"/>
      <name val="Calibri"/>
      <family val="2"/>
    </font>
    <font>
      <b/>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name val="Calibri"/>
      <family val="2"/>
    </font>
    <font>
      <sz val="8"/>
      <name val="Calibri"/>
      <family val="2"/>
    </font>
    <font>
      <sz val="7"/>
      <color indexed="9"/>
      <name val="Calibri"/>
      <family val="2"/>
    </font>
    <font>
      <sz val="7"/>
      <color indexed="8"/>
      <name val="Garamond"/>
      <family val="1"/>
    </font>
    <font>
      <sz val="8"/>
      <color indexed="9"/>
      <name val="Calibri"/>
      <family val="2"/>
    </font>
    <font>
      <sz val="6"/>
      <color indexed="9"/>
      <name val="Calibri"/>
      <family val="2"/>
    </font>
    <font>
      <sz val="8"/>
      <name val="Segoe UI"/>
      <family val="2"/>
    </font>
    <font>
      <sz val="14"/>
      <color indexed="8"/>
      <name val="Calibri"/>
      <family val="2"/>
    </font>
    <font>
      <sz val="15"/>
      <color indexed="9"/>
      <name val="Calibri"/>
      <family val="2"/>
    </font>
    <font>
      <sz val="15"/>
      <color indexed="8"/>
      <name val="Calibri"/>
      <family val="2"/>
    </font>
    <font>
      <sz val="14"/>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6"/>
      <color theme="1"/>
      <name val="Calibri"/>
      <family val="2"/>
    </font>
    <font>
      <sz val="8"/>
      <color theme="1"/>
      <name val="Calibri"/>
      <family val="2"/>
    </font>
    <font>
      <sz val="7"/>
      <color theme="1"/>
      <name val="Calibri"/>
      <family val="2"/>
    </font>
    <font>
      <sz val="10"/>
      <color theme="0"/>
      <name val="Calibri"/>
      <family val="2"/>
    </font>
    <font>
      <sz val="7"/>
      <color theme="0"/>
      <name val="Calibri"/>
      <family val="2"/>
    </font>
    <font>
      <sz val="7"/>
      <color theme="1"/>
      <name val="Garamond"/>
      <family val="1"/>
    </font>
    <font>
      <sz val="8"/>
      <color theme="0"/>
      <name val="Calibri"/>
      <family val="2"/>
    </font>
    <font>
      <sz val="6"/>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5"/>
        <bgColor indexed="64"/>
      </patternFill>
    </fill>
    <fill>
      <patternFill patternType="solid">
        <fgColor indexed="49"/>
        <bgColor indexed="64"/>
      </patternFill>
    </fill>
    <fill>
      <patternFill patternType="solid">
        <fgColor indexed="21"/>
        <bgColor indexed="64"/>
      </patternFill>
    </fill>
    <fill>
      <patternFill patternType="solid">
        <fgColor indexed="56"/>
        <bgColor indexed="64"/>
      </patternFill>
    </fill>
    <fill>
      <patternFill patternType="solid">
        <fgColor indexed="26"/>
        <bgColor indexed="64"/>
      </patternFill>
    </fill>
    <fill>
      <patternFill patternType="solid">
        <fgColor indexed="42"/>
        <bgColor indexed="64"/>
      </patternFill>
    </fill>
    <fill>
      <patternFill patternType="solid">
        <fgColor indexed="1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hair">
        <color indexed="8"/>
      </top>
      <bottom style="hair">
        <color indexed="8"/>
      </bottom>
    </border>
    <border>
      <left>
        <color indexed="63"/>
      </left>
      <right>
        <color indexed="63"/>
      </right>
      <top style="hair"/>
      <bottom style="hair"/>
    </border>
    <border>
      <left>
        <color indexed="63"/>
      </left>
      <right>
        <color indexed="63"/>
      </right>
      <top style="thin"/>
      <bottom>
        <color indexed="63"/>
      </bottom>
    </border>
    <border>
      <left style="hair"/>
      <right style="hair"/>
      <top style="hair"/>
      <bottom style="hair"/>
    </border>
    <border>
      <left style="hair"/>
      <right style="hair"/>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color indexed="57"/>
      </bottom>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0" fillId="28" borderId="0">
      <alignment/>
      <protection locked="0"/>
    </xf>
    <xf numFmtId="0" fontId="94" fillId="29" borderId="2" applyNumberFormat="0" applyAlignment="0" applyProtection="0"/>
    <xf numFmtId="0" fontId="0"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44" fillId="0" borderId="0" applyNumberFormat="0" applyFill="0" applyBorder="0" applyAlignment="0" applyProtection="0"/>
    <xf numFmtId="0" fontId="96" fillId="31" borderId="0" applyNumberFormat="0" applyBorder="0" applyAlignment="0" applyProtection="0"/>
    <xf numFmtId="0" fontId="97" fillId="0" borderId="4" applyNumberFormat="0" applyFill="0" applyAlignment="0" applyProtection="0"/>
    <xf numFmtId="0" fontId="98" fillId="0" borderId="5" applyNumberFormat="0" applyFill="0" applyAlignment="0" applyProtection="0"/>
    <xf numFmtId="0" fontId="99" fillId="0" borderId="6" applyNumberFormat="0" applyFill="0" applyAlignment="0" applyProtection="0"/>
    <xf numFmtId="0" fontId="99" fillId="0" borderId="0" applyNumberFormat="0" applyFill="0" applyBorder="0" applyAlignment="0" applyProtection="0"/>
    <xf numFmtId="0" fontId="43" fillId="0" borderId="0" applyNumberFormat="0" applyFill="0" applyBorder="0" applyAlignment="0" applyProtection="0"/>
    <xf numFmtId="0" fontId="100" fillId="32" borderId="1" applyNumberFormat="0" applyAlignment="0" applyProtection="0"/>
    <xf numFmtId="0" fontId="101" fillId="0" borderId="7" applyNumberFormat="0" applyFill="0" applyAlignment="0" applyProtection="0"/>
    <xf numFmtId="0" fontId="102" fillId="33" borderId="0" applyNumberFormat="0" applyBorder="0" applyAlignment="0" applyProtection="0"/>
    <xf numFmtId="0" fontId="8" fillId="0" borderId="0">
      <alignment/>
      <protection/>
    </xf>
    <xf numFmtId="0" fontId="0" fillId="34" borderId="8" applyNumberFormat="0" applyFont="0" applyAlignment="0" applyProtection="0"/>
    <xf numFmtId="0" fontId="103" fillId="27" borderId="9"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10" applyNumberFormat="0" applyFill="0" applyAlignment="0" applyProtection="0"/>
    <xf numFmtId="0" fontId="106"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horizontal="center"/>
    </xf>
    <xf numFmtId="0" fontId="0" fillId="0" borderId="0" xfId="0" applyAlignment="1" quotePrefix="1">
      <alignment/>
    </xf>
    <xf numFmtId="0" fontId="0" fillId="0" borderId="0" xfId="0" applyAlignment="1">
      <alignment horizontal="center"/>
    </xf>
    <xf numFmtId="0" fontId="3" fillId="35" borderId="0" xfId="0" applyFont="1" applyFill="1" applyAlignment="1">
      <alignment/>
    </xf>
    <xf numFmtId="0" fontId="4" fillId="36" borderId="0" xfId="0" applyFont="1" applyFill="1" applyAlignment="1">
      <alignment/>
    </xf>
    <xf numFmtId="0" fontId="5" fillId="37" borderId="0" xfId="0" applyFont="1" applyFill="1" applyAlignment="1">
      <alignment/>
    </xf>
    <xf numFmtId="0" fontId="6" fillId="38" borderId="0" xfId="0" applyFont="1" applyFill="1" applyAlignment="1">
      <alignment/>
    </xf>
    <xf numFmtId="0" fontId="7" fillId="39" borderId="0" xfId="0" applyFont="1" applyFill="1" applyAlignment="1">
      <alignment/>
    </xf>
    <xf numFmtId="0" fontId="9" fillId="0" borderId="0" xfId="0" applyFont="1" applyAlignment="1">
      <alignment/>
    </xf>
    <xf numFmtId="0" fontId="14" fillId="0" borderId="0" xfId="0" applyFont="1" applyAlignment="1">
      <alignment/>
    </xf>
    <xf numFmtId="0" fontId="10" fillId="0" borderId="0" xfId="0" applyFont="1" applyAlignment="1">
      <alignment/>
    </xf>
    <xf numFmtId="0" fontId="16" fillId="0" borderId="0" xfId="0" applyFont="1" applyAlignment="1">
      <alignment vertical="center"/>
    </xf>
    <xf numFmtId="0" fontId="9" fillId="0" borderId="0" xfId="0" applyFont="1" applyFill="1" applyAlignment="1">
      <alignment/>
    </xf>
    <xf numFmtId="0" fontId="14" fillId="0" borderId="11" xfId="0" applyFont="1" applyBorder="1" applyAlignment="1">
      <alignment/>
    </xf>
    <xf numFmtId="0" fontId="10" fillId="40" borderId="0" xfId="0" applyFont="1" applyFill="1" applyAlignment="1" applyProtection="1">
      <alignment/>
      <protection hidden="1"/>
    </xf>
    <xf numFmtId="0" fontId="9" fillId="0" borderId="11" xfId="0" applyFont="1" applyBorder="1" applyAlignment="1" applyProtection="1">
      <alignment/>
      <protection hidden="1"/>
    </xf>
    <xf numFmtId="0" fontId="0" fillId="0" borderId="11" xfId="0" applyBorder="1" applyAlignment="1" applyProtection="1">
      <alignment/>
      <protection hidden="1"/>
    </xf>
    <xf numFmtId="0" fontId="10" fillId="0" borderId="12" xfId="59" applyFont="1" applyFill="1" applyBorder="1" applyAlignment="1" applyProtection="1">
      <alignment horizontal="left" wrapText="1"/>
      <protection hidden="1"/>
    </xf>
    <xf numFmtId="164" fontId="13" fillId="0" borderId="13" xfId="0" applyNumberFormat="1" applyFont="1" applyBorder="1" applyAlignment="1" applyProtection="1">
      <alignment horizontal="center"/>
      <protection hidden="1"/>
    </xf>
    <xf numFmtId="164" fontId="13" fillId="0" borderId="13" xfId="0" applyNumberFormat="1" applyFont="1" applyBorder="1" applyAlignment="1" applyProtection="1">
      <alignment/>
      <protection hidden="1"/>
    </xf>
    <xf numFmtId="0" fontId="27" fillId="0" borderId="0" xfId="0" applyFont="1" applyAlignment="1" applyProtection="1">
      <alignment/>
      <protection hidden="1"/>
    </xf>
    <xf numFmtId="0" fontId="26" fillId="0" borderId="0" xfId="0" applyFont="1" applyAlignment="1" applyProtection="1">
      <alignment/>
      <protection hidden="1"/>
    </xf>
    <xf numFmtId="0" fontId="26" fillId="0" borderId="0" xfId="0" applyFont="1" applyAlignment="1" applyProtection="1">
      <alignment horizontal="center"/>
      <protection hidden="1"/>
    </xf>
    <xf numFmtId="0" fontId="28" fillId="0" borderId="0" xfId="0" applyFont="1" applyAlignment="1" applyProtection="1">
      <alignment horizontal="center"/>
      <protection hidden="1"/>
    </xf>
    <xf numFmtId="0" fontId="25" fillId="0" borderId="0" xfId="0" applyFont="1" applyAlignment="1" applyProtection="1">
      <alignment/>
      <protection hidden="1"/>
    </xf>
    <xf numFmtId="164" fontId="26" fillId="0" borderId="0" xfId="0" applyNumberFormat="1" applyFont="1" applyAlignment="1" applyProtection="1">
      <alignment horizontal="left"/>
      <protection hidden="1"/>
    </xf>
    <xf numFmtId="164" fontId="26" fillId="0" borderId="0" xfId="0" applyNumberFormat="1" applyFont="1" applyAlignment="1" applyProtection="1">
      <alignment horizontal="center"/>
      <protection hidden="1"/>
    </xf>
    <xf numFmtId="0" fontId="26" fillId="0" borderId="0" xfId="0" applyFont="1" applyAlignment="1" applyProtection="1">
      <alignment horizontal="left"/>
      <protection hidden="1"/>
    </xf>
    <xf numFmtId="0" fontId="31" fillId="41" borderId="0" xfId="0" applyFont="1" applyFill="1" applyAlignment="1" applyProtection="1">
      <alignment/>
      <protection hidden="1"/>
    </xf>
    <xf numFmtId="0" fontId="31" fillId="0" borderId="0" xfId="0" applyFont="1" applyAlignment="1" applyProtection="1">
      <alignment/>
      <protection hidden="1"/>
    </xf>
    <xf numFmtId="0" fontId="24" fillId="41" borderId="0" xfId="0" applyFont="1" applyFill="1" applyAlignment="1" applyProtection="1">
      <alignment horizontal="left" vertical="center" wrapText="1"/>
      <protection hidden="1"/>
    </xf>
    <xf numFmtId="0" fontId="32" fillId="41" borderId="0" xfId="0" applyFont="1" applyFill="1" applyAlignment="1" applyProtection="1">
      <alignment horizontal="center" vertical="center"/>
      <protection hidden="1"/>
    </xf>
    <xf numFmtId="0" fontId="24" fillId="41" borderId="0" xfId="0" applyFont="1" applyFill="1" applyAlignment="1" applyProtection="1">
      <alignment horizontal="left" vertical="center"/>
      <protection hidden="1"/>
    </xf>
    <xf numFmtId="0" fontId="24" fillId="41" borderId="0" xfId="0" applyFont="1" applyFill="1" applyAlignment="1" applyProtection="1">
      <alignment horizontal="left"/>
      <protection hidden="1"/>
    </xf>
    <xf numFmtId="0" fontId="30" fillId="41" borderId="0" xfId="0" applyFont="1" applyFill="1" applyAlignment="1" applyProtection="1">
      <alignment vertical="center"/>
      <protection hidden="1"/>
    </xf>
    <xf numFmtId="0" fontId="24" fillId="41" borderId="0" xfId="0" applyFont="1" applyFill="1" applyAlignment="1" applyProtection="1">
      <alignment vertical="center"/>
      <protection hidden="1"/>
    </xf>
    <xf numFmtId="0" fontId="24" fillId="41" borderId="0" xfId="0" applyFont="1" applyFill="1" applyAlignment="1" applyProtection="1">
      <alignment/>
      <protection hidden="1"/>
    </xf>
    <xf numFmtId="0" fontId="30" fillId="41" borderId="0" xfId="0" applyFont="1" applyFill="1" applyAlignment="1" applyProtection="1">
      <alignment/>
      <protection hidden="1"/>
    </xf>
    <xf numFmtId="0" fontId="35" fillId="42" borderId="0" xfId="0" applyFont="1" applyFill="1" applyAlignment="1" applyProtection="1">
      <alignment/>
      <protection hidden="1"/>
    </xf>
    <xf numFmtId="0" fontId="41" fillId="41" borderId="0" xfId="0" applyFont="1" applyFill="1" applyAlignment="1" applyProtection="1">
      <alignment horizontal="left" vertical="center" wrapText="1"/>
      <protection hidden="1"/>
    </xf>
    <xf numFmtId="0" fontId="42" fillId="41" borderId="0" xfId="0" applyFont="1" applyFill="1" applyAlignment="1" applyProtection="1">
      <alignment horizontal="center" vertical="center"/>
      <protection hidden="1"/>
    </xf>
    <xf numFmtId="0" fontId="41" fillId="41" borderId="0" xfId="0" applyFont="1" applyFill="1" applyAlignment="1" applyProtection="1">
      <alignment horizontal="left" vertical="center"/>
      <protection hidden="1"/>
    </xf>
    <xf numFmtId="0" fontId="40" fillId="0" borderId="14" xfId="0" applyFont="1" applyFill="1" applyBorder="1" applyAlignment="1">
      <alignment vertical="center" wrapText="1"/>
    </xf>
    <xf numFmtId="0" fontId="40" fillId="0" borderId="0" xfId="0" applyFont="1" applyFill="1" applyBorder="1" applyAlignment="1">
      <alignment vertical="center" wrapText="1"/>
    </xf>
    <xf numFmtId="0" fontId="37" fillId="41" borderId="0" xfId="0" applyFont="1" applyFill="1" applyAlignment="1" applyProtection="1">
      <alignment vertical="center" wrapText="1"/>
      <protection hidden="1"/>
    </xf>
    <xf numFmtId="0" fontId="10" fillId="0" borderId="0" xfId="0" applyFont="1" applyAlignment="1" applyProtection="1">
      <alignment/>
      <protection hidden="1"/>
    </xf>
    <xf numFmtId="0" fontId="10" fillId="0" borderId="0" xfId="0" applyFont="1" applyAlignment="1" applyProtection="1">
      <alignment horizontal="left"/>
      <protection hidden="1" locked="0"/>
    </xf>
    <xf numFmtId="0" fontId="11" fillId="0" borderId="0" xfId="0" applyFont="1" applyAlignment="1" applyProtection="1">
      <alignment horizontal="center"/>
      <protection hidden="1"/>
    </xf>
    <xf numFmtId="164" fontId="46" fillId="0" borderId="0" xfId="0" applyNumberFormat="1" applyFont="1" applyAlignment="1" applyProtection="1">
      <alignment horizontal="center" vertical="center" wrapText="1"/>
      <protection hidden="1"/>
    </xf>
    <xf numFmtId="164" fontId="47" fillId="0" borderId="0" xfId="0" applyNumberFormat="1" applyFont="1" applyAlignment="1" applyProtection="1">
      <alignment horizontal="center" vertical="center" wrapText="1"/>
      <protection hidden="1"/>
    </xf>
    <xf numFmtId="2" fontId="49" fillId="35" borderId="13" xfId="0" applyNumberFormat="1" applyFont="1" applyFill="1" applyBorder="1" applyAlignment="1" applyProtection="1">
      <alignment horizontal="right" vertical="center" wrapText="1" indent="1"/>
      <protection hidden="1"/>
    </xf>
    <xf numFmtId="0" fontId="49" fillId="0" borderId="0" xfId="0" applyFont="1" applyBorder="1" applyAlignment="1" applyProtection="1">
      <alignment horizontal="left" vertical="center" wrapText="1"/>
      <protection hidden="1"/>
    </xf>
    <xf numFmtId="0" fontId="13" fillId="0" borderId="15" xfId="0" applyFont="1" applyBorder="1" applyAlignment="1" applyProtection="1">
      <alignment horizontal="left" vertical="center" wrapText="1"/>
      <protection hidden="1" locked="0"/>
    </xf>
    <xf numFmtId="0" fontId="13" fillId="0" borderId="0" xfId="0" applyFont="1" applyAlignment="1" applyProtection="1">
      <alignment/>
      <protection hidden="1"/>
    </xf>
    <xf numFmtId="0" fontId="11" fillId="0" borderId="16" xfId="0" applyFont="1" applyBorder="1" applyAlignment="1" applyProtection="1">
      <alignment horizontal="center" wrapText="1"/>
      <protection hidden="1" locked="0"/>
    </xf>
    <xf numFmtId="0" fontId="50" fillId="42" borderId="0" xfId="0" applyFont="1" applyFill="1" applyAlignment="1" applyProtection="1">
      <alignment/>
      <protection hidden="1"/>
    </xf>
    <xf numFmtId="0" fontId="51" fillId="42" borderId="0" xfId="0" applyFont="1" applyFill="1" applyAlignment="1" applyProtection="1">
      <alignment/>
      <protection hidden="1"/>
    </xf>
    <xf numFmtId="0" fontId="53" fillId="0" borderId="0" xfId="0" applyFont="1" applyAlignment="1">
      <alignment/>
    </xf>
    <xf numFmtId="0" fontId="27" fillId="0" borderId="0" xfId="0" applyFont="1" applyAlignment="1">
      <alignment/>
    </xf>
    <xf numFmtId="0" fontId="55" fillId="40" borderId="17" xfId="0" applyFont="1" applyFill="1" applyBorder="1" applyAlignment="1">
      <alignment vertical="center" wrapText="1"/>
    </xf>
    <xf numFmtId="0" fontId="55" fillId="40" borderId="0" xfId="0" applyFont="1" applyFill="1" applyBorder="1" applyAlignment="1">
      <alignment vertical="center" wrapText="1"/>
    </xf>
    <xf numFmtId="0" fontId="55" fillId="40" borderId="18" xfId="0" applyFont="1" applyFill="1" applyBorder="1" applyAlignment="1">
      <alignment vertical="center" wrapText="1"/>
    </xf>
    <xf numFmtId="1" fontId="13" fillId="0" borderId="13" xfId="0" applyNumberFormat="1" applyFont="1" applyBorder="1" applyAlignment="1" applyProtection="1">
      <alignment horizontal="center"/>
      <protection hidden="1"/>
    </xf>
    <xf numFmtId="164" fontId="13" fillId="0" borderId="13" xfId="0" applyNumberFormat="1" applyFont="1" applyBorder="1" applyAlignment="1" applyProtection="1">
      <alignment horizontal="right"/>
      <protection hidden="1"/>
    </xf>
    <xf numFmtId="3" fontId="13" fillId="0" borderId="13" xfId="0" applyNumberFormat="1" applyFont="1" applyBorder="1" applyAlignment="1" applyProtection="1">
      <alignment/>
      <protection hidden="1"/>
    </xf>
    <xf numFmtId="164" fontId="13" fillId="0" borderId="13" xfId="0" applyNumberFormat="1" applyFont="1" applyBorder="1" applyAlignment="1" applyProtection="1">
      <alignment horizontal="center" vertical="center" wrapText="1"/>
      <protection hidden="1"/>
    </xf>
    <xf numFmtId="164" fontId="48" fillId="0" borderId="13" xfId="0" applyNumberFormat="1" applyFont="1" applyBorder="1" applyAlignment="1" applyProtection="1">
      <alignment horizontal="center" vertical="center" wrapText="1"/>
      <protection hidden="1"/>
    </xf>
    <xf numFmtId="0" fontId="107" fillId="0" borderId="0" xfId="0" applyFont="1" applyAlignment="1" applyProtection="1">
      <alignment/>
      <protection hidden="1"/>
    </xf>
    <xf numFmtId="0" fontId="108" fillId="0" borderId="0" xfId="0" applyFont="1" applyAlignment="1" applyProtection="1">
      <alignment horizontal="center"/>
      <protection hidden="1"/>
    </xf>
    <xf numFmtId="0" fontId="108" fillId="0" borderId="0" xfId="0" applyFont="1" applyAlignment="1" applyProtection="1">
      <alignment horizontal="center" wrapText="1"/>
      <protection hidden="1"/>
    </xf>
    <xf numFmtId="0" fontId="109" fillId="0" borderId="0" xfId="0" applyFont="1" applyAlignment="1" applyProtection="1">
      <alignment horizontal="center"/>
      <protection hidden="1"/>
    </xf>
    <xf numFmtId="164" fontId="60" fillId="0" borderId="13" xfId="0" applyNumberFormat="1" applyFont="1" applyBorder="1" applyAlignment="1" applyProtection="1">
      <alignment horizontal="right" vertical="center" indent="1"/>
      <protection hidden="1"/>
    </xf>
    <xf numFmtId="164" fontId="60" fillId="0" borderId="13" xfId="0" applyNumberFormat="1" applyFont="1" applyBorder="1" applyAlignment="1" applyProtection="1">
      <alignment horizontal="center"/>
      <protection hidden="1"/>
    </xf>
    <xf numFmtId="3" fontId="52" fillId="0" borderId="13" xfId="0" applyNumberFormat="1" applyFont="1" applyBorder="1" applyAlignment="1" applyProtection="1">
      <alignment horizontal="right" vertical="center" indent="1"/>
      <protection hidden="1" locked="0"/>
    </xf>
    <xf numFmtId="164" fontId="60" fillId="0" borderId="15" xfId="0" applyNumberFormat="1" applyFont="1" applyBorder="1" applyAlignment="1" applyProtection="1">
      <alignment horizontal="center" vertical="center" wrapText="1"/>
      <protection hidden="1" locked="0"/>
    </xf>
    <xf numFmtId="0" fontId="10" fillId="0" borderId="0" xfId="0" applyFont="1" applyAlignment="1" applyProtection="1">
      <alignment/>
      <protection/>
    </xf>
    <xf numFmtId="164" fontId="79" fillId="0" borderId="0" xfId="0" applyNumberFormat="1" applyFont="1" applyAlignment="1" applyProtection="1">
      <alignment horizontal="center" vertical="center" wrapText="1"/>
      <protection/>
    </xf>
    <xf numFmtId="0" fontId="11" fillId="0" borderId="0" xfId="0" applyFont="1" applyAlignment="1" applyProtection="1">
      <alignment horizontal="center" vertical="center" wrapText="1"/>
      <protection/>
    </xf>
    <xf numFmtId="0" fontId="12" fillId="0" borderId="0" xfId="0" applyFont="1" applyAlignment="1" applyProtection="1">
      <alignment horizontal="center" vertical="center" wrapText="1"/>
      <protection/>
    </xf>
    <xf numFmtId="0" fontId="13" fillId="0" borderId="0" xfId="0" applyFont="1" applyAlignment="1" applyProtection="1">
      <alignment horizontal="center" vertical="center" wrapText="1"/>
      <protection/>
    </xf>
    <xf numFmtId="164" fontId="80" fillId="0" borderId="13" xfId="0" applyNumberFormat="1" applyFont="1" applyBorder="1" applyAlignment="1" applyProtection="1">
      <alignment horizontal="center"/>
      <protection/>
    </xf>
    <xf numFmtId="1" fontId="13" fillId="0" borderId="13" xfId="0" applyNumberFormat="1" applyFont="1" applyFill="1" applyBorder="1" applyAlignment="1" applyProtection="1">
      <alignment horizontal="right" vertical="center"/>
      <protection hidden="1"/>
    </xf>
    <xf numFmtId="3" fontId="13" fillId="0" borderId="13" xfId="0" applyNumberFormat="1" applyFont="1" applyFill="1" applyBorder="1" applyAlignment="1" applyProtection="1">
      <alignment horizontal="center" vertical="center"/>
      <protection hidden="1"/>
    </xf>
    <xf numFmtId="164" fontId="13" fillId="0" borderId="13" xfId="0" applyNumberFormat="1" applyFont="1" applyFill="1" applyBorder="1" applyAlignment="1" applyProtection="1">
      <alignment horizontal="center" vertical="center"/>
      <protection hidden="1"/>
    </xf>
    <xf numFmtId="0" fontId="13" fillId="0" borderId="0" xfId="0" applyFont="1" applyAlignment="1" applyProtection="1">
      <alignment/>
      <protection/>
    </xf>
    <xf numFmtId="0" fontId="110" fillId="0" borderId="0" xfId="0" applyFont="1" applyAlignment="1" applyProtection="1">
      <alignment vertical="center" wrapText="1"/>
      <protection hidden="1"/>
    </xf>
    <xf numFmtId="0" fontId="107" fillId="0" borderId="0" xfId="0" applyFont="1" applyAlignment="1" applyProtection="1">
      <alignment vertical="center" wrapText="1"/>
      <protection hidden="1"/>
    </xf>
    <xf numFmtId="0" fontId="107" fillId="0" borderId="0" xfId="0" applyFont="1" applyAlignment="1" applyProtection="1">
      <alignment/>
      <protection/>
    </xf>
    <xf numFmtId="0" fontId="0" fillId="0" borderId="0" xfId="0" applyAlignment="1" applyProtection="1">
      <alignment/>
      <protection/>
    </xf>
    <xf numFmtId="0" fontId="58" fillId="0" borderId="15" xfId="0" applyFont="1" applyBorder="1" applyAlignment="1" applyProtection="1">
      <alignment horizontal="center"/>
      <protection/>
    </xf>
    <xf numFmtId="0" fontId="58" fillId="0" borderId="15" xfId="0" applyFont="1" applyBorder="1" applyAlignment="1" applyProtection="1">
      <alignment horizontal="center" vertical="center"/>
      <protection/>
    </xf>
    <xf numFmtId="0" fontId="111" fillId="0" borderId="0" xfId="0" applyFont="1" applyAlignment="1" applyProtection="1">
      <alignment/>
      <protection hidden="1"/>
    </xf>
    <xf numFmtId="0" fontId="112" fillId="0" borderId="0" xfId="0" applyFont="1" applyAlignment="1" applyProtection="1">
      <alignment vertical="center" wrapText="1"/>
      <protection hidden="1"/>
    </xf>
    <xf numFmtId="0" fontId="111" fillId="0" borderId="0" xfId="0" applyFont="1" applyAlignment="1" applyProtection="1">
      <alignment/>
      <protection/>
    </xf>
    <xf numFmtId="164" fontId="13" fillId="0" borderId="13" xfId="0" applyNumberFormat="1" applyFont="1" applyBorder="1" applyAlignment="1" applyProtection="1">
      <alignment/>
      <protection/>
    </xf>
    <xf numFmtId="164" fontId="11" fillId="0" borderId="0" xfId="0" applyNumberFormat="1" applyFont="1" applyAlignment="1" applyProtection="1">
      <alignment horizontal="center" vertical="center" wrapText="1"/>
      <protection/>
    </xf>
    <xf numFmtId="164" fontId="13" fillId="0" borderId="0" xfId="0" applyNumberFormat="1" applyFont="1" applyAlignment="1" applyProtection="1">
      <alignment/>
      <protection/>
    </xf>
    <xf numFmtId="0" fontId="113" fillId="0" borderId="0" xfId="0" applyFont="1" applyAlignment="1">
      <alignment horizontal="center" vertical="center" wrapText="1"/>
    </xf>
    <xf numFmtId="164" fontId="113" fillId="0" borderId="0" xfId="0" applyNumberFormat="1" applyFont="1" applyAlignment="1">
      <alignment horizontal="center" vertical="center" wrapText="1"/>
    </xf>
    <xf numFmtId="164" fontId="52" fillId="0" borderId="13" xfId="0" applyNumberFormat="1" applyFont="1" applyBorder="1" applyAlignment="1" applyProtection="1">
      <alignment horizontal="right" vertical="center"/>
      <protection hidden="1"/>
    </xf>
    <xf numFmtId="164" fontId="52" fillId="0" borderId="13" xfId="0" applyNumberFormat="1" applyFont="1" applyBorder="1" applyAlignment="1" applyProtection="1">
      <alignment horizontal="right" vertical="center" indent="1"/>
      <protection hidden="1"/>
    </xf>
    <xf numFmtId="0" fontId="11" fillId="0" borderId="0" xfId="0" applyFont="1" applyAlignment="1" applyProtection="1">
      <alignment horizontal="center" vertical="center" wrapText="1"/>
      <protection hidden="1"/>
    </xf>
    <xf numFmtId="0" fontId="31" fillId="41" borderId="0" xfId="0" applyFont="1" applyFill="1" applyAlignment="1" applyProtection="1">
      <alignment horizontal="left" vertical="center"/>
      <protection hidden="1"/>
    </xf>
    <xf numFmtId="0" fontId="61" fillId="0" borderId="16" xfId="0" applyFont="1" applyBorder="1" applyAlignment="1" applyProtection="1">
      <alignment horizontal="center" wrapText="1"/>
      <protection hidden="1" locked="0"/>
    </xf>
    <xf numFmtId="164" fontId="13" fillId="0" borderId="15" xfId="0" applyNumberFormat="1" applyFont="1" applyBorder="1" applyAlignment="1" applyProtection="1">
      <alignment horizontal="left" vertical="center" wrapText="1"/>
      <protection hidden="1" locked="0"/>
    </xf>
    <xf numFmtId="0" fontId="109" fillId="0" borderId="0" xfId="0" applyFont="1" applyAlignment="1" applyProtection="1">
      <alignment vertical="center" wrapText="1"/>
      <protection hidden="1"/>
    </xf>
    <xf numFmtId="0" fontId="114" fillId="0" borderId="0" xfId="0" applyFont="1" applyAlignment="1" applyProtection="1">
      <alignment horizontal="center" vertical="center" wrapText="1"/>
      <protection hidden="1"/>
    </xf>
    <xf numFmtId="0" fontId="112" fillId="0" borderId="0" xfId="0" applyFont="1" applyAlignment="1" applyProtection="1">
      <alignment horizontal="left"/>
      <protection hidden="1"/>
    </xf>
    <xf numFmtId="0" fontId="115" fillId="0" borderId="0" xfId="0" applyFont="1" applyAlignment="1" applyProtection="1">
      <alignment horizontal="left"/>
      <protection hidden="1"/>
    </xf>
    <xf numFmtId="164" fontId="115" fillId="0" borderId="0" xfId="0" applyNumberFormat="1" applyFont="1" applyAlignment="1" applyProtection="1">
      <alignment horizontal="left"/>
      <protection hidden="1"/>
    </xf>
    <xf numFmtId="164" fontId="115" fillId="0" borderId="0" xfId="0" applyNumberFormat="1" applyFont="1" applyAlignment="1" applyProtection="1">
      <alignment/>
      <protection/>
    </xf>
    <xf numFmtId="0" fontId="115" fillId="0" borderId="0" xfId="0" applyFont="1" applyAlignment="1" applyProtection="1">
      <alignment/>
      <protection/>
    </xf>
    <xf numFmtId="1" fontId="13" fillId="0" borderId="13" xfId="0" applyNumberFormat="1" applyFont="1" applyBorder="1" applyAlignment="1" applyProtection="1">
      <alignment/>
      <protection hidden="1"/>
    </xf>
    <xf numFmtId="0" fontId="111" fillId="42" borderId="0" xfId="0" applyFont="1" applyFill="1" applyAlignment="1" applyProtection="1">
      <alignment/>
      <protection hidden="1"/>
    </xf>
    <xf numFmtId="0" fontId="36" fillId="41" borderId="19" xfId="0" applyFont="1" applyFill="1" applyBorder="1" applyAlignment="1" applyProtection="1">
      <alignment horizontal="center"/>
      <protection hidden="1"/>
    </xf>
    <xf numFmtId="0" fontId="24" fillId="41" borderId="0" xfId="0" applyFont="1" applyFill="1" applyAlignment="1" applyProtection="1">
      <alignment horizontal="left" vertical="center" wrapText="1"/>
      <protection hidden="1"/>
    </xf>
    <xf numFmtId="0" fontId="41" fillId="41" borderId="0" xfId="0" applyFont="1" applyFill="1" applyAlignment="1" applyProtection="1">
      <alignment horizontal="left" vertical="center" wrapText="1"/>
      <protection hidden="1"/>
    </xf>
    <xf numFmtId="0" fontId="23" fillId="41" borderId="0" xfId="0" applyFont="1" applyFill="1" applyAlignment="1" applyProtection="1">
      <alignment horizontal="left" vertical="center" wrapText="1"/>
      <protection hidden="1"/>
    </xf>
    <xf numFmtId="0" fontId="37" fillId="41" borderId="0" xfId="0" applyFont="1" applyFill="1" applyAlignment="1" applyProtection="1">
      <alignment horizontal="left" vertical="center" wrapText="1"/>
      <protection hidden="1"/>
    </xf>
    <xf numFmtId="0" fontId="31" fillId="41" borderId="0" xfId="0" applyFont="1" applyFill="1" applyAlignment="1" applyProtection="1">
      <alignment horizontal="left" vertical="center" wrapText="1"/>
      <protection hidden="1"/>
    </xf>
    <xf numFmtId="0" fontId="33" fillId="41" borderId="0" xfId="0" applyFont="1" applyFill="1" applyAlignment="1" applyProtection="1">
      <alignment horizontal="left" vertical="top" wrapText="1"/>
      <protection hidden="1"/>
    </xf>
    <xf numFmtId="0" fontId="24" fillId="41" borderId="0" xfId="0" applyFont="1" applyFill="1" applyAlignment="1" applyProtection="1">
      <alignment horizontal="left" vertical="center"/>
      <protection hidden="1"/>
    </xf>
    <xf numFmtId="0" fontId="45" fillId="0" borderId="20" xfId="0" applyFont="1" applyBorder="1" applyAlignment="1" applyProtection="1">
      <alignment horizontal="left"/>
      <protection hidden="1"/>
    </xf>
    <xf numFmtId="0" fontId="35" fillId="39" borderId="0" xfId="0" applyFont="1" applyFill="1" applyBorder="1" applyAlignment="1" applyProtection="1">
      <alignment horizontal="center" vertical="center" wrapText="1"/>
      <protection hidden="1"/>
    </xf>
    <xf numFmtId="0" fontId="29" fillId="0" borderId="0" xfId="0" applyFont="1" applyAlignment="1" applyProtection="1">
      <alignment vertical="center"/>
      <protection hidden="1"/>
    </xf>
    <xf numFmtId="0" fontId="15" fillId="35" borderId="0" xfId="0" applyFont="1" applyFill="1" applyAlignment="1" applyProtection="1">
      <alignment horizontal="center"/>
      <protection hidden="1"/>
    </xf>
    <xf numFmtId="0" fontId="17" fillId="36" borderId="0" xfId="0" applyFont="1" applyFill="1" applyAlignment="1" applyProtection="1">
      <alignment horizontal="center"/>
      <protection hidden="1"/>
    </xf>
    <xf numFmtId="0" fontId="18" fillId="37" borderId="0" xfId="0" applyFont="1" applyFill="1" applyAlignment="1" applyProtection="1">
      <alignment horizontal="center"/>
      <protection hidden="1"/>
    </xf>
    <xf numFmtId="0" fontId="59" fillId="0" borderId="0" xfId="0" applyFont="1" applyAlignment="1">
      <alignment horizontal="left" vertical="top" wrapText="1"/>
    </xf>
    <xf numFmtId="0" fontId="40" fillId="0" borderId="0" xfId="0" applyFont="1" applyAlignment="1">
      <alignment horizontal="left" vertical="center"/>
    </xf>
    <xf numFmtId="0" fontId="55" fillId="40" borderId="17" xfId="0" applyFont="1" applyFill="1" applyBorder="1" applyAlignment="1">
      <alignment horizontal="left" vertical="center" wrapText="1"/>
    </xf>
    <xf numFmtId="0" fontId="55" fillId="40" borderId="0" xfId="0" applyFont="1" applyFill="1" applyBorder="1" applyAlignment="1">
      <alignment horizontal="left" vertical="center" wrapText="1"/>
    </xf>
    <xf numFmtId="0" fontId="55" fillId="40" borderId="18" xfId="0" applyFont="1" applyFill="1" applyBorder="1" applyAlignment="1">
      <alignment horizontal="left" vertical="center" wrapText="1"/>
    </xf>
    <xf numFmtId="0" fontId="38" fillId="0" borderId="0" xfId="0" applyFont="1" applyAlignment="1" applyProtection="1">
      <alignment horizontal="center" vertical="center"/>
      <protection hidden="1"/>
    </xf>
    <xf numFmtId="0" fontId="19" fillId="38" borderId="0" xfId="0" applyFont="1" applyFill="1" applyAlignment="1" applyProtection="1">
      <alignment horizontal="center"/>
      <protection hidden="1"/>
    </xf>
    <xf numFmtId="0" fontId="54" fillId="40" borderId="21" xfId="0" applyFont="1" applyFill="1" applyBorder="1" applyAlignment="1">
      <alignment horizontal="center" vertical="center"/>
    </xf>
    <xf numFmtId="0" fontId="54" fillId="40" borderId="14" xfId="0" applyFont="1" applyFill="1" applyBorder="1" applyAlignment="1">
      <alignment horizontal="center" vertical="center"/>
    </xf>
    <xf numFmtId="0" fontId="54" fillId="40" borderId="22" xfId="0" applyFont="1" applyFill="1" applyBorder="1" applyAlignment="1">
      <alignment horizontal="center" vertical="center"/>
    </xf>
    <xf numFmtId="0" fontId="54" fillId="40" borderId="17" xfId="0" applyFont="1" applyFill="1" applyBorder="1" applyAlignment="1">
      <alignment horizontal="center" vertical="center"/>
    </xf>
    <xf numFmtId="0" fontId="54" fillId="40" borderId="0" xfId="0" applyFont="1" applyFill="1" applyBorder="1" applyAlignment="1">
      <alignment horizontal="center" vertical="center"/>
    </xf>
    <xf numFmtId="0" fontId="54" fillId="40" borderId="18" xfId="0" applyFont="1" applyFill="1" applyBorder="1" applyAlignment="1">
      <alignment horizontal="center" vertical="center"/>
    </xf>
    <xf numFmtId="0" fontId="22" fillId="40" borderId="14" xfId="0" applyFont="1" applyFill="1" applyBorder="1" applyAlignment="1" applyProtection="1">
      <alignment horizontal="center" vertical="center"/>
      <protection hidden="1"/>
    </xf>
    <xf numFmtId="0" fontId="22" fillId="40" borderId="0" xfId="0" applyFont="1" applyFill="1" applyBorder="1" applyAlignment="1" applyProtection="1">
      <alignment horizontal="center" vertical="center"/>
      <protection hidden="1"/>
    </xf>
    <xf numFmtId="0" fontId="54" fillId="40" borderId="17" xfId="0" applyFont="1" applyFill="1" applyBorder="1" applyAlignment="1">
      <alignment horizontal="left" vertical="center"/>
    </xf>
    <xf numFmtId="0" fontId="54" fillId="40" borderId="0" xfId="0" applyFont="1" applyFill="1" applyBorder="1" applyAlignment="1">
      <alignment horizontal="left" vertical="center"/>
    </xf>
    <xf numFmtId="0" fontId="54" fillId="40" borderId="18" xfId="0" applyFont="1" applyFill="1" applyBorder="1" applyAlignment="1">
      <alignment horizontal="left" vertical="center"/>
    </xf>
    <xf numFmtId="0" fontId="20" fillId="39" borderId="0" xfId="0" applyFont="1" applyFill="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lumn field"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Local Government Statistics"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152400</xdr:colOff>
      <xdr:row>45</xdr:row>
      <xdr:rowOff>209550</xdr:rowOff>
    </xdr:from>
    <xdr:to>
      <xdr:col>12</xdr:col>
      <xdr:colOff>400050</xdr:colOff>
      <xdr:row>46</xdr:row>
      <xdr:rowOff>76200</xdr:rowOff>
    </xdr:to>
    <xdr:pic>
      <xdr:nvPicPr>
        <xdr:cNvPr id="1" name="Picture 6"/>
        <xdr:cNvPicPr preferRelativeResize="1">
          <a:picLocks noChangeAspect="1"/>
        </xdr:cNvPicPr>
      </xdr:nvPicPr>
      <xdr:blipFill>
        <a:blip r:embed="rId1"/>
        <a:stretch>
          <a:fillRect/>
        </a:stretch>
      </xdr:blipFill>
      <xdr:spPr>
        <a:xfrm>
          <a:off x="5838825" y="11477625"/>
          <a:ext cx="1447800" cy="238125"/>
        </a:xfrm>
        <a:prstGeom prst="rect">
          <a:avLst/>
        </a:prstGeom>
        <a:noFill/>
        <a:ln w="9525" cmpd="sng">
          <a:noFill/>
        </a:ln>
      </xdr:spPr>
    </xdr:pic>
    <xdr:clientData/>
  </xdr:twoCellAnchor>
  <xdr:twoCellAnchor>
    <xdr:from>
      <xdr:col>17</xdr:col>
      <xdr:colOff>95250</xdr:colOff>
      <xdr:row>26</xdr:row>
      <xdr:rowOff>161925</xdr:rowOff>
    </xdr:from>
    <xdr:to>
      <xdr:col>17</xdr:col>
      <xdr:colOff>447675</xdr:colOff>
      <xdr:row>28</xdr:row>
      <xdr:rowOff>0</xdr:rowOff>
    </xdr:to>
    <xdr:pic>
      <xdr:nvPicPr>
        <xdr:cNvPr id="2" name="Picture 1"/>
        <xdr:cNvPicPr preferRelativeResize="1">
          <a:picLocks noChangeAspect="1"/>
        </xdr:cNvPicPr>
      </xdr:nvPicPr>
      <xdr:blipFill>
        <a:blip r:embed="rId2"/>
        <a:stretch>
          <a:fillRect/>
        </a:stretch>
      </xdr:blipFill>
      <xdr:spPr>
        <a:xfrm>
          <a:off x="9982200" y="7134225"/>
          <a:ext cx="352425" cy="314325"/>
        </a:xfrm>
        <a:prstGeom prst="rect">
          <a:avLst/>
        </a:prstGeom>
        <a:noFill/>
        <a:ln w="9525" cmpd="sng">
          <a:noFill/>
        </a:ln>
      </xdr:spPr>
    </xdr:pic>
    <xdr:clientData/>
  </xdr:twoCellAnchor>
  <xdr:twoCellAnchor editAs="oneCell">
    <xdr:from>
      <xdr:col>1</xdr:col>
      <xdr:colOff>0</xdr:colOff>
      <xdr:row>19</xdr:row>
      <xdr:rowOff>276225</xdr:rowOff>
    </xdr:from>
    <xdr:to>
      <xdr:col>2</xdr:col>
      <xdr:colOff>419100</xdr:colOff>
      <xdr:row>22</xdr:row>
      <xdr:rowOff>152400</xdr:rowOff>
    </xdr:to>
    <xdr:pic>
      <xdr:nvPicPr>
        <xdr:cNvPr id="3" name="Picture 12"/>
        <xdr:cNvPicPr preferRelativeResize="1">
          <a:picLocks noChangeAspect="1"/>
        </xdr:cNvPicPr>
      </xdr:nvPicPr>
      <xdr:blipFill>
        <a:blip r:embed="rId3"/>
        <a:srcRect t="84805" r="12162"/>
        <a:stretch>
          <a:fillRect/>
        </a:stretch>
      </xdr:blipFill>
      <xdr:spPr>
        <a:xfrm>
          <a:off x="133350" y="5019675"/>
          <a:ext cx="1019175" cy="933450"/>
        </a:xfrm>
        <a:prstGeom prst="rect">
          <a:avLst/>
        </a:prstGeom>
        <a:noFill/>
        <a:ln w="9525" cmpd="sng">
          <a:noFill/>
        </a:ln>
      </xdr:spPr>
    </xdr:pic>
    <xdr:clientData/>
  </xdr:twoCellAnchor>
  <xdr:twoCellAnchor editAs="oneCell">
    <xdr:from>
      <xdr:col>1</xdr:col>
      <xdr:colOff>0</xdr:colOff>
      <xdr:row>6</xdr:row>
      <xdr:rowOff>0</xdr:rowOff>
    </xdr:from>
    <xdr:to>
      <xdr:col>2</xdr:col>
      <xdr:colOff>419100</xdr:colOff>
      <xdr:row>20</xdr:row>
      <xdr:rowOff>9525</xdr:rowOff>
    </xdr:to>
    <xdr:pic>
      <xdr:nvPicPr>
        <xdr:cNvPr id="4" name="Picture 13"/>
        <xdr:cNvPicPr preferRelativeResize="1">
          <a:picLocks noChangeAspect="1"/>
        </xdr:cNvPicPr>
      </xdr:nvPicPr>
      <xdr:blipFill>
        <a:blip r:embed="rId3"/>
        <a:srcRect r="10810" b="37651"/>
        <a:stretch>
          <a:fillRect/>
        </a:stretch>
      </xdr:blipFill>
      <xdr:spPr>
        <a:xfrm>
          <a:off x="133350" y="1285875"/>
          <a:ext cx="1019175" cy="3819525"/>
        </a:xfrm>
        <a:prstGeom prst="rect">
          <a:avLst/>
        </a:prstGeom>
        <a:noFill/>
        <a:ln w="9525" cmpd="sng">
          <a:noFill/>
        </a:ln>
      </xdr:spPr>
    </xdr:pic>
    <xdr:clientData/>
  </xdr:twoCellAnchor>
  <xdr:twoCellAnchor editAs="oneCell">
    <xdr:from>
      <xdr:col>4</xdr:col>
      <xdr:colOff>238125</xdr:colOff>
      <xdr:row>17</xdr:row>
      <xdr:rowOff>285750</xdr:rowOff>
    </xdr:from>
    <xdr:to>
      <xdr:col>5</xdr:col>
      <xdr:colOff>533400</xdr:colOff>
      <xdr:row>25</xdr:row>
      <xdr:rowOff>38100</xdr:rowOff>
    </xdr:to>
    <xdr:pic>
      <xdr:nvPicPr>
        <xdr:cNvPr id="5" name="Picture 2"/>
        <xdr:cNvPicPr preferRelativeResize="1">
          <a:picLocks noChangeAspect="1"/>
        </xdr:cNvPicPr>
      </xdr:nvPicPr>
      <xdr:blipFill>
        <a:blip r:embed="rId4"/>
        <a:stretch>
          <a:fillRect/>
        </a:stretch>
      </xdr:blipFill>
      <xdr:spPr>
        <a:xfrm>
          <a:off x="2324100" y="4324350"/>
          <a:ext cx="895350" cy="2419350"/>
        </a:xfrm>
        <a:prstGeom prst="rect">
          <a:avLst/>
        </a:prstGeom>
        <a:noFill/>
        <a:ln w="9525" cmpd="sng">
          <a:noFill/>
        </a:ln>
      </xdr:spPr>
    </xdr:pic>
    <xdr:clientData/>
  </xdr:twoCellAnchor>
  <xdr:twoCellAnchor editAs="oneCell">
    <xdr:from>
      <xdr:col>3</xdr:col>
      <xdr:colOff>447675</xdr:colOff>
      <xdr:row>26</xdr:row>
      <xdr:rowOff>66675</xdr:rowOff>
    </xdr:from>
    <xdr:to>
      <xdr:col>10</xdr:col>
      <xdr:colOff>504825</xdr:colOff>
      <xdr:row>29</xdr:row>
      <xdr:rowOff>76200</xdr:rowOff>
    </xdr:to>
    <xdr:pic>
      <xdr:nvPicPr>
        <xdr:cNvPr id="6" name="Picture 4"/>
        <xdr:cNvPicPr preferRelativeResize="1">
          <a:picLocks noChangeAspect="1"/>
        </xdr:cNvPicPr>
      </xdr:nvPicPr>
      <xdr:blipFill>
        <a:blip r:embed="rId5"/>
        <a:stretch>
          <a:fillRect/>
        </a:stretch>
      </xdr:blipFill>
      <xdr:spPr>
        <a:xfrm>
          <a:off x="1933575" y="7038975"/>
          <a:ext cx="4257675" cy="723900"/>
        </a:xfrm>
        <a:prstGeom prst="rect">
          <a:avLst/>
        </a:prstGeom>
        <a:noFill/>
        <a:ln w="9525" cmpd="sng">
          <a:noFill/>
        </a:ln>
      </xdr:spPr>
    </xdr:pic>
    <xdr:clientData/>
  </xdr:twoCellAnchor>
  <xdr:twoCellAnchor editAs="oneCell">
    <xdr:from>
      <xdr:col>3</xdr:col>
      <xdr:colOff>428625</xdr:colOff>
      <xdr:row>31</xdr:row>
      <xdr:rowOff>0</xdr:rowOff>
    </xdr:from>
    <xdr:to>
      <xdr:col>9</xdr:col>
      <xdr:colOff>85725</xdr:colOff>
      <xdr:row>35</xdr:row>
      <xdr:rowOff>57150</xdr:rowOff>
    </xdr:to>
    <xdr:pic>
      <xdr:nvPicPr>
        <xdr:cNvPr id="7" name="Picture 5"/>
        <xdr:cNvPicPr preferRelativeResize="1">
          <a:picLocks noChangeAspect="1"/>
        </xdr:cNvPicPr>
      </xdr:nvPicPr>
      <xdr:blipFill>
        <a:blip r:embed="rId6"/>
        <a:stretch>
          <a:fillRect/>
        </a:stretch>
      </xdr:blipFill>
      <xdr:spPr>
        <a:xfrm>
          <a:off x="1914525" y="8162925"/>
          <a:ext cx="3257550" cy="1009650"/>
        </a:xfrm>
        <a:prstGeom prst="rect">
          <a:avLst/>
        </a:prstGeom>
        <a:noFill/>
        <a:ln w="9525" cmpd="sng">
          <a:noFill/>
        </a:ln>
      </xdr:spPr>
    </xdr:pic>
    <xdr:clientData/>
  </xdr:twoCellAnchor>
  <xdr:twoCellAnchor editAs="oneCell">
    <xdr:from>
      <xdr:col>2</xdr:col>
      <xdr:colOff>19050</xdr:colOff>
      <xdr:row>44</xdr:row>
      <xdr:rowOff>0</xdr:rowOff>
    </xdr:from>
    <xdr:to>
      <xdr:col>8</xdr:col>
      <xdr:colOff>0</xdr:colOff>
      <xdr:row>45</xdr:row>
      <xdr:rowOff>95250</xdr:rowOff>
    </xdr:to>
    <xdr:pic>
      <xdr:nvPicPr>
        <xdr:cNvPr id="8" name="Picture 6"/>
        <xdr:cNvPicPr preferRelativeResize="1">
          <a:picLocks noChangeAspect="1"/>
        </xdr:cNvPicPr>
      </xdr:nvPicPr>
      <xdr:blipFill>
        <a:blip r:embed="rId7"/>
        <a:srcRect r="617"/>
        <a:stretch>
          <a:fillRect/>
        </a:stretch>
      </xdr:blipFill>
      <xdr:spPr>
        <a:xfrm>
          <a:off x="752475" y="10887075"/>
          <a:ext cx="37338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9</xdr:row>
      <xdr:rowOff>142875</xdr:rowOff>
    </xdr:from>
    <xdr:to>
      <xdr:col>2</xdr:col>
      <xdr:colOff>533400</xdr:colOff>
      <xdr:row>13</xdr:row>
      <xdr:rowOff>114300</xdr:rowOff>
    </xdr:to>
    <xdr:sp>
      <xdr:nvSpPr>
        <xdr:cNvPr id="1" name="Reg1"/>
        <xdr:cNvSpPr>
          <a:spLocks/>
        </xdr:cNvSpPr>
      </xdr:nvSpPr>
      <xdr:spPr>
        <a:xfrm>
          <a:off x="1162050" y="1600200"/>
          <a:ext cx="590550" cy="6191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533400</xdr:colOff>
      <xdr:row>11</xdr:row>
      <xdr:rowOff>0</xdr:rowOff>
    </xdr:from>
    <xdr:to>
      <xdr:col>3</xdr:col>
      <xdr:colOff>504825</xdr:colOff>
      <xdr:row>15</xdr:row>
      <xdr:rowOff>85725</xdr:rowOff>
    </xdr:to>
    <xdr:sp>
      <xdr:nvSpPr>
        <xdr:cNvPr id="2" name="Reg2"/>
        <xdr:cNvSpPr>
          <a:spLocks/>
        </xdr:cNvSpPr>
      </xdr:nvSpPr>
      <xdr:spPr>
        <a:xfrm>
          <a:off x="1752600" y="1781175"/>
          <a:ext cx="581025" cy="7334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28575</xdr:colOff>
      <xdr:row>13</xdr:row>
      <xdr:rowOff>114300</xdr:rowOff>
    </xdr:from>
    <xdr:to>
      <xdr:col>2</xdr:col>
      <xdr:colOff>533400</xdr:colOff>
      <xdr:row>17</xdr:row>
      <xdr:rowOff>66675</xdr:rowOff>
    </xdr:to>
    <xdr:sp>
      <xdr:nvSpPr>
        <xdr:cNvPr id="3" name="Reg3"/>
        <xdr:cNvSpPr>
          <a:spLocks/>
        </xdr:cNvSpPr>
      </xdr:nvSpPr>
      <xdr:spPr>
        <a:xfrm>
          <a:off x="1247775" y="2219325"/>
          <a:ext cx="504825" cy="60007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152400</xdr:colOff>
      <xdr:row>13</xdr:row>
      <xdr:rowOff>104775</xdr:rowOff>
    </xdr:from>
    <xdr:to>
      <xdr:col>2</xdr:col>
      <xdr:colOff>19050</xdr:colOff>
      <xdr:row>17</xdr:row>
      <xdr:rowOff>114300</xdr:rowOff>
    </xdr:to>
    <xdr:sp>
      <xdr:nvSpPr>
        <xdr:cNvPr id="4" name="Reg4"/>
        <xdr:cNvSpPr>
          <a:spLocks/>
        </xdr:cNvSpPr>
      </xdr:nvSpPr>
      <xdr:spPr>
        <a:xfrm>
          <a:off x="762000" y="2209800"/>
          <a:ext cx="476250" cy="6572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152</xdr:col>
      <xdr:colOff>0</xdr:colOff>
      <xdr:row>7</xdr:row>
      <xdr:rowOff>0</xdr:rowOff>
    </xdr:from>
    <xdr:to>
      <xdr:col>152</xdr:col>
      <xdr:colOff>0</xdr:colOff>
      <xdr:row>7</xdr:row>
      <xdr:rowOff>152400</xdr:rowOff>
    </xdr:to>
    <xdr:pic>
      <xdr:nvPicPr>
        <xdr:cNvPr id="1" name="Picture 2" descr="ecblank"/>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2" name="Picture 3" descr="ecblank"/>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3" name="Picture 4" descr="ecblank"/>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4" name="Picture 5" descr="ecblank"/>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5" name="Picture 6" descr="ecblank"/>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6" name="Picture 7" descr="ecblank"/>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7" name="Picture 8" descr="ecblank"/>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8" name="Picture 9" descr="ecblank"/>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9" name="Picture 10" descr="ecblank"/>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10" name="Picture 11" descr="ecblank"/>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11" name="Picture 12" descr="ecblank"/>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12" name="Picture 13" descr="ecblank"/>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13" name="Picture 14" descr="ecblank"/>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14" name="Picture 15" descr="ecblank"/>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15" name="Picture 16" descr="ecblank"/>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16" name="Picture 17" descr="ecblank"/>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17" name="Picture 18" descr="ecblank"/>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18" name="Picture 19" descr="ecblank"/>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19" name="Picture 20" descr="ecblank"/>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20" name="Picture 21" descr="ecblank"/>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21" name="Picture 22" descr="ecblank"/>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22" name="Picture 23" descr="ecblank"/>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23" name="Picture 24" descr="ecblank"/>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24" name="Picture 25" descr="ecblank"/>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25" name="Picture 26" descr="ecblank"/>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26" name="Picture 27" descr="ecblank"/>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27" name="Picture 28" descr="ecblank"/>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28" name="Picture 29" descr="ecblank"/>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29" name="Picture 30" descr="ecblank"/>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30" name="Picture 31" descr="ecblank"/>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31" name="Picture 32" descr="ecblank"/>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32" name="Picture 33" descr="ecblank"/>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33" name="Picture 34" descr="ecblank"/>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34" name="Picture 35" descr="ecblank"/>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35" name="Picture 36" descr="ecblank"/>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36" name="Picture 37" descr="ecblank"/>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37" name="Picture 38" descr="ecblank"/>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38" name="Picture 39" descr="ecblank"/>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39" name="Picture 40" descr="ecblank"/>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40" name="Picture 41" descr="ecblank"/>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41" name="Picture 42" descr="ecblank"/>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42" name="Picture 43" descr="ecblank"/>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43" name="Picture 44" descr="ecblank"/>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44" name="Picture 45" descr="ecblank"/>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45" name="Picture 46" descr="ecblank"/>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46" name="Picture 47" descr="ecblank"/>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47" name="Picture 48" descr="ecblank"/>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48" name="Picture 49" descr="ecblank"/>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49" name="Picture 50" descr="ecblank"/>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50" name="Picture 51" descr="ecblank"/>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51" name="Picture 52" descr="ecblank"/>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52" name="Picture 53" descr="ecblank"/>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53" name="Picture 54" descr="ecblank"/>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54" name="Picture 55" descr="ecblank"/>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55" name="Picture 56" descr="ecblank"/>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56" name="Picture 57" descr="ecblank"/>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57" name="Picture 58" descr="ecblank"/>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58" name="Picture 59" descr="ecblank"/>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59" name="Picture 60" descr="ecblank"/>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60" name="Picture 61" descr="ecblank"/>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61" name="Picture 62"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62" name="Picture 63"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63" name="Picture 64"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64" name="Picture 65"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65" name="Picture 66"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66" name="Picture 67"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67" name="Picture 68"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68" name="Picture 69"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69" name="Picture 70"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70" name="Picture 71"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71" name="Picture 72"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72" name="Picture 73"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73" name="Picture 74"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74" name="Picture 75"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75" name="Picture 76"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76" name="Picture 77"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77" name="Picture 78"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78" name="Picture 79"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79" name="Picture 80"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80" name="Picture 81"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81" name="Picture 82"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82" name="Picture 83"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83" name="Picture 84"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84" name="Picture 85" descr="ecblank"/>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85" name="Picture 1" descr="http://www.vcgr.vic.gov.au/icons/ecblank.gif"/>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86" name="Picture 2" descr="http://www.vcgr.vic.gov.au/icons/ecblank.gif"/>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87" name="Picture 3" descr="http://www.vcgr.vic.gov.au/icons/ecblank.gif"/>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88" name="Picture 4" descr="http://www.vcgr.vic.gov.au/icons/ecblank.gif"/>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89" name="Picture 5" descr="http://www.vcgr.vic.gov.au/icons/ecblank.gif"/>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90" name="Picture 6" descr="http://www.vcgr.vic.gov.au/icons/ecblank.gif"/>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91" name="Picture 7" descr="http://www.vcgr.vic.gov.au/icons/ecblank.gif"/>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92" name="Picture 8" descr="http://www.vcgr.vic.gov.au/icons/ecblank.gif"/>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93" name="Picture 9" descr="http://www.vcgr.vic.gov.au/icons/ecblank.gif"/>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94" name="Picture 10" descr="http://www.vcgr.vic.gov.au/icons/ecblank.gif"/>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95" name="Picture 11" descr="http://www.vcgr.vic.gov.au/icons/ecblank.gif"/>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0</xdr:colOff>
      <xdr:row>7</xdr:row>
      <xdr:rowOff>152400</xdr:rowOff>
    </xdr:to>
    <xdr:pic>
      <xdr:nvPicPr>
        <xdr:cNvPr id="96" name="Picture 12" descr="http://www.vcgr.vic.gov.au/icons/ecblank.gif"/>
        <xdr:cNvPicPr preferRelativeResize="1">
          <a:picLocks noChangeAspect="1"/>
        </xdr:cNvPicPr>
      </xdr:nvPicPr>
      <xdr:blipFill>
        <a:blip r:embed="rId1"/>
        <a:stretch>
          <a:fillRect/>
        </a:stretch>
      </xdr:blipFill>
      <xdr:spPr>
        <a:xfrm>
          <a:off x="93440250" y="207645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97" name="Picture 13" descr="http://www.vcgr.vic.gov.au/icons/ecblank.gif"/>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98" name="Picture 14" descr="http://www.vcgr.vic.gov.au/icons/ecblank.gif"/>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99" name="Picture 15" descr="http://www.vcgr.vic.gov.au/icons/ecblank.gif"/>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100" name="Picture 16" descr="http://www.vcgr.vic.gov.au/icons/ecblank.gif"/>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101" name="Picture 17" descr="http://www.vcgr.vic.gov.au/icons/ecblank.gif"/>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102" name="Picture 18" descr="http://www.vcgr.vic.gov.au/icons/ecblank.gif"/>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103" name="Picture 19" descr="http://www.vcgr.vic.gov.au/icons/ecblank.gif"/>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104" name="Picture 20" descr="http://www.vcgr.vic.gov.au/icons/ecblank.gif"/>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105" name="Picture 21" descr="http://www.vcgr.vic.gov.au/icons/ecblank.gif"/>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106" name="Picture 22" descr="http://www.vcgr.vic.gov.au/icons/ecblank.gif"/>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107" name="Picture 23" descr="http://www.vcgr.vic.gov.au/icons/ecblank.gif"/>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0</xdr:colOff>
      <xdr:row>13</xdr:row>
      <xdr:rowOff>152400</xdr:rowOff>
    </xdr:to>
    <xdr:pic>
      <xdr:nvPicPr>
        <xdr:cNvPr id="108" name="Picture 24" descr="http://www.vcgr.vic.gov.au/icons/ecblank.gif"/>
        <xdr:cNvPicPr preferRelativeResize="1">
          <a:picLocks noChangeAspect="1"/>
        </xdr:cNvPicPr>
      </xdr:nvPicPr>
      <xdr:blipFill>
        <a:blip r:embed="rId1"/>
        <a:stretch>
          <a:fillRect/>
        </a:stretch>
      </xdr:blipFill>
      <xdr:spPr>
        <a:xfrm>
          <a:off x="93440250" y="304800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109" name="Picture 25" descr="http://www.vcgr.vic.gov.au/icons/ecblank.gif"/>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110" name="Picture 26" descr="http://www.vcgr.vic.gov.au/icons/ecblank.gif"/>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111" name="Picture 27" descr="http://www.vcgr.vic.gov.au/icons/ecblank.gif"/>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112" name="Picture 28" descr="http://www.vcgr.vic.gov.au/icons/ecblank.gif"/>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113" name="Picture 29" descr="http://www.vcgr.vic.gov.au/icons/ecblank.gif"/>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114" name="Picture 30" descr="http://www.vcgr.vic.gov.au/icons/ecblank.gif"/>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115" name="Picture 31" descr="http://www.vcgr.vic.gov.au/icons/ecblank.gif"/>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116" name="Picture 32" descr="http://www.vcgr.vic.gov.au/icons/ecblank.gif"/>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117" name="Picture 33" descr="http://www.vcgr.vic.gov.au/icons/ecblank.gif"/>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118" name="Picture 34" descr="http://www.vcgr.vic.gov.au/icons/ecblank.gif"/>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119" name="Picture 35" descr="http://www.vcgr.vic.gov.au/icons/ecblank.gif"/>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0</xdr:colOff>
      <xdr:row>15</xdr:row>
      <xdr:rowOff>152400</xdr:rowOff>
    </xdr:to>
    <xdr:pic>
      <xdr:nvPicPr>
        <xdr:cNvPr id="120" name="Picture 36" descr="http://www.vcgr.vic.gov.au/icons/ecblank.gif"/>
        <xdr:cNvPicPr preferRelativeResize="1">
          <a:picLocks noChangeAspect="1"/>
        </xdr:cNvPicPr>
      </xdr:nvPicPr>
      <xdr:blipFill>
        <a:blip r:embed="rId1"/>
        <a:stretch>
          <a:fillRect/>
        </a:stretch>
      </xdr:blipFill>
      <xdr:spPr>
        <a:xfrm>
          <a:off x="93440250" y="3371850"/>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121" name="Picture 37" descr="http://www.vcgr.vic.gov.au/icons/ecblank.gif"/>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122" name="Picture 38" descr="http://www.vcgr.vic.gov.au/icons/ecblank.gif"/>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123" name="Picture 39" descr="http://www.vcgr.vic.gov.au/icons/ecblank.gif"/>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124" name="Picture 40" descr="http://www.vcgr.vic.gov.au/icons/ecblank.gif"/>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125" name="Picture 41" descr="http://www.vcgr.vic.gov.au/icons/ecblank.gif"/>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126" name="Picture 42" descr="http://www.vcgr.vic.gov.au/icons/ecblank.gif"/>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127" name="Picture 43" descr="http://www.vcgr.vic.gov.au/icons/ecblank.gif"/>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128" name="Picture 44" descr="http://www.vcgr.vic.gov.au/icons/ecblank.gif"/>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129" name="Picture 45" descr="http://www.vcgr.vic.gov.au/icons/ecblank.gif"/>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130" name="Picture 46" descr="http://www.vcgr.vic.gov.au/icons/ecblank.gif"/>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131" name="Picture 47" descr="http://www.vcgr.vic.gov.au/icons/ecblank.gif"/>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0</xdr:colOff>
      <xdr:row>22</xdr:row>
      <xdr:rowOff>152400</xdr:rowOff>
    </xdr:to>
    <xdr:pic>
      <xdr:nvPicPr>
        <xdr:cNvPr id="132" name="Picture 48" descr="http://www.vcgr.vic.gov.au/icons/ecblank.gif"/>
        <xdr:cNvPicPr preferRelativeResize="1">
          <a:picLocks noChangeAspect="1"/>
        </xdr:cNvPicPr>
      </xdr:nvPicPr>
      <xdr:blipFill>
        <a:blip r:embed="rId1"/>
        <a:stretch>
          <a:fillRect/>
        </a:stretch>
      </xdr:blipFill>
      <xdr:spPr>
        <a:xfrm>
          <a:off x="93440250" y="45053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133" name="Picture 49" descr="http://www.vcgr.vic.gov.au/icons/ecblank.gif"/>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134" name="Picture 50" descr="http://www.vcgr.vic.gov.au/icons/ecblank.gif"/>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135" name="Picture 51" descr="http://www.vcgr.vic.gov.au/icons/ecblank.gif"/>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136" name="Picture 52" descr="http://www.vcgr.vic.gov.au/icons/ecblank.gif"/>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137" name="Picture 53" descr="http://www.vcgr.vic.gov.au/icons/ecblank.gif"/>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138" name="Picture 54" descr="http://www.vcgr.vic.gov.au/icons/ecblank.gif"/>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139" name="Picture 55" descr="http://www.vcgr.vic.gov.au/icons/ecblank.gif"/>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140" name="Picture 56" descr="http://www.vcgr.vic.gov.au/icons/ecblank.gif"/>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141" name="Picture 57" descr="http://www.vcgr.vic.gov.au/icons/ecblank.gif"/>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142" name="Picture 58" descr="http://www.vcgr.vic.gov.au/icons/ecblank.gif"/>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143" name="Picture 59" descr="http://www.vcgr.vic.gov.au/icons/ecblank.gif"/>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0</xdr:colOff>
      <xdr:row>26</xdr:row>
      <xdr:rowOff>152400</xdr:rowOff>
    </xdr:to>
    <xdr:pic>
      <xdr:nvPicPr>
        <xdr:cNvPr id="144" name="Picture 60" descr="http://www.vcgr.vic.gov.au/icons/ecblank.gif"/>
        <xdr:cNvPicPr preferRelativeResize="1">
          <a:picLocks noChangeAspect="1"/>
        </xdr:cNvPicPr>
      </xdr:nvPicPr>
      <xdr:blipFill>
        <a:blip r:embed="rId1"/>
        <a:stretch>
          <a:fillRect/>
        </a:stretch>
      </xdr:blipFill>
      <xdr:spPr>
        <a:xfrm>
          <a:off x="93440250" y="515302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45" name="Picture 61"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46" name="Picture 62"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47" name="Picture 63"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48" name="Picture 64"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49" name="Picture 65"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50" name="Picture 66"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51" name="Picture 67"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52" name="Picture 68"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53" name="Picture 69"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54" name="Picture 70"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55" name="Picture 71"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56" name="Picture 72"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57" name="Picture 73"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58" name="Picture 74"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59" name="Picture 75"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60" name="Picture 76"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61" name="Picture 77"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62" name="Picture 78"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63" name="Picture 79"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64" name="Picture 80"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65" name="Picture 81"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66" name="Picture 82"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67" name="Picture 83"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0</xdr:colOff>
      <xdr:row>28</xdr:row>
      <xdr:rowOff>152400</xdr:rowOff>
    </xdr:to>
    <xdr:pic>
      <xdr:nvPicPr>
        <xdr:cNvPr id="168" name="Picture 84" descr="http://www.vcgr.vic.gov.au/icons/ecblank.gif"/>
        <xdr:cNvPicPr preferRelativeResize="1">
          <a:picLocks noChangeAspect="1"/>
        </xdr:cNvPicPr>
      </xdr:nvPicPr>
      <xdr:blipFill>
        <a:blip r:embed="rId1"/>
        <a:stretch>
          <a:fillRect/>
        </a:stretch>
      </xdr:blipFill>
      <xdr:spPr>
        <a:xfrm>
          <a:off x="93440250" y="5476875"/>
          <a:ext cx="0" cy="152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361950</xdr:colOff>
      <xdr:row>26</xdr:row>
      <xdr:rowOff>0</xdr:rowOff>
    </xdr:from>
    <xdr:to>
      <xdr:col>12</xdr:col>
      <xdr:colOff>104775</xdr:colOff>
      <xdr:row>32</xdr:row>
      <xdr:rowOff>142875</xdr:rowOff>
    </xdr:to>
    <xdr:sp>
      <xdr:nvSpPr>
        <xdr:cNvPr id="1" name="Banyule"/>
        <xdr:cNvSpPr>
          <a:spLocks/>
        </xdr:cNvSpPr>
      </xdr:nvSpPr>
      <xdr:spPr>
        <a:xfrm>
          <a:off x="7115175" y="4210050"/>
          <a:ext cx="962025" cy="1114425"/>
        </a:xfrm>
        <a:custGeom>
          <a:pathLst>
            <a:path h="1274" w="1108">
              <a:moveTo>
                <a:pt x="114" y="603"/>
              </a:moveTo>
              <a:lnTo>
                <a:pt x="112" y="606"/>
              </a:lnTo>
              <a:lnTo>
                <a:pt x="100" y="604"/>
              </a:lnTo>
              <a:lnTo>
                <a:pt x="100" y="601"/>
              </a:lnTo>
              <a:lnTo>
                <a:pt x="91" y="604"/>
              </a:lnTo>
              <a:lnTo>
                <a:pt x="100" y="616"/>
              </a:lnTo>
              <a:lnTo>
                <a:pt x="111" y="631"/>
              </a:lnTo>
              <a:lnTo>
                <a:pt x="105" y="639"/>
              </a:lnTo>
              <a:lnTo>
                <a:pt x="94" y="648"/>
              </a:lnTo>
              <a:lnTo>
                <a:pt x="89" y="659"/>
              </a:lnTo>
              <a:lnTo>
                <a:pt x="79" y="665"/>
              </a:lnTo>
              <a:lnTo>
                <a:pt x="68" y="666"/>
              </a:lnTo>
              <a:lnTo>
                <a:pt x="58" y="664"/>
              </a:lnTo>
              <a:lnTo>
                <a:pt x="50" y="684"/>
              </a:lnTo>
              <a:lnTo>
                <a:pt x="48" y="686"/>
              </a:lnTo>
              <a:lnTo>
                <a:pt x="39" y="692"/>
              </a:lnTo>
              <a:lnTo>
                <a:pt x="36" y="714"/>
              </a:lnTo>
              <a:lnTo>
                <a:pt x="42" y="737"/>
              </a:lnTo>
              <a:lnTo>
                <a:pt x="47" y="744"/>
              </a:lnTo>
              <a:lnTo>
                <a:pt x="58" y="757"/>
              </a:lnTo>
              <a:lnTo>
                <a:pt x="65" y="774"/>
              </a:lnTo>
              <a:lnTo>
                <a:pt x="55" y="782"/>
              </a:lnTo>
              <a:lnTo>
                <a:pt x="50" y="788"/>
              </a:lnTo>
              <a:lnTo>
                <a:pt x="54" y="798"/>
              </a:lnTo>
              <a:lnTo>
                <a:pt x="64" y="795"/>
              </a:lnTo>
              <a:lnTo>
                <a:pt x="73" y="802"/>
              </a:lnTo>
              <a:lnTo>
                <a:pt x="69" y="823"/>
              </a:lnTo>
              <a:lnTo>
                <a:pt x="59" y="829"/>
              </a:lnTo>
              <a:lnTo>
                <a:pt x="48" y="834"/>
              </a:lnTo>
              <a:lnTo>
                <a:pt x="39" y="847"/>
              </a:lnTo>
              <a:lnTo>
                <a:pt x="33" y="873"/>
              </a:lnTo>
              <a:lnTo>
                <a:pt x="32" y="890"/>
              </a:lnTo>
              <a:lnTo>
                <a:pt x="24" y="905"/>
              </a:lnTo>
              <a:lnTo>
                <a:pt x="31" y="918"/>
              </a:lnTo>
              <a:lnTo>
                <a:pt x="33" y="919"/>
              </a:lnTo>
              <a:lnTo>
                <a:pt x="41" y="929"/>
              </a:lnTo>
              <a:lnTo>
                <a:pt x="31" y="939"/>
              </a:lnTo>
              <a:lnTo>
                <a:pt x="20" y="939"/>
              </a:lnTo>
              <a:lnTo>
                <a:pt x="10" y="946"/>
              </a:lnTo>
              <a:lnTo>
                <a:pt x="15" y="964"/>
              </a:lnTo>
              <a:lnTo>
                <a:pt x="15" y="978"/>
              </a:lnTo>
              <a:lnTo>
                <a:pt x="6" y="988"/>
              </a:lnTo>
              <a:lnTo>
                <a:pt x="0" y="1007"/>
              </a:lnTo>
              <a:lnTo>
                <a:pt x="0" y="1021"/>
              </a:lnTo>
              <a:lnTo>
                <a:pt x="9" y="1025"/>
              </a:lnTo>
              <a:lnTo>
                <a:pt x="21" y="1029"/>
              </a:lnTo>
              <a:lnTo>
                <a:pt x="33" y="1052"/>
              </a:lnTo>
              <a:lnTo>
                <a:pt x="39" y="1085"/>
              </a:lnTo>
              <a:lnTo>
                <a:pt x="50" y="1102"/>
              </a:lnTo>
              <a:lnTo>
                <a:pt x="67" y="1098"/>
              </a:lnTo>
              <a:lnTo>
                <a:pt x="86" y="1099"/>
              </a:lnTo>
              <a:lnTo>
                <a:pt x="88" y="1100"/>
              </a:lnTo>
              <a:lnTo>
                <a:pt x="91" y="1113"/>
              </a:lnTo>
              <a:lnTo>
                <a:pt x="81" y="1125"/>
              </a:lnTo>
              <a:lnTo>
                <a:pt x="64" y="1122"/>
              </a:lnTo>
              <a:lnTo>
                <a:pt x="68" y="1135"/>
              </a:lnTo>
              <a:lnTo>
                <a:pt x="73" y="1180"/>
              </a:lnTo>
              <a:lnTo>
                <a:pt x="68" y="1203"/>
              </a:lnTo>
              <a:lnTo>
                <a:pt x="83" y="1201"/>
              </a:lnTo>
              <a:lnTo>
                <a:pt x="90" y="1210"/>
              </a:lnTo>
              <a:lnTo>
                <a:pt x="103" y="1205"/>
              </a:lnTo>
              <a:lnTo>
                <a:pt x="101" y="1224"/>
              </a:lnTo>
              <a:lnTo>
                <a:pt x="92" y="1234"/>
              </a:lnTo>
              <a:lnTo>
                <a:pt x="106" y="1258"/>
              </a:lnTo>
              <a:lnTo>
                <a:pt x="123" y="1270"/>
              </a:lnTo>
              <a:lnTo>
                <a:pt x="138" y="1246"/>
              </a:lnTo>
              <a:lnTo>
                <a:pt x="145" y="1235"/>
              </a:lnTo>
              <a:lnTo>
                <a:pt x="157" y="1217"/>
              </a:lnTo>
              <a:lnTo>
                <a:pt x="167" y="1227"/>
              </a:lnTo>
              <a:lnTo>
                <a:pt x="172" y="1213"/>
              </a:lnTo>
              <a:lnTo>
                <a:pt x="184" y="1222"/>
              </a:lnTo>
              <a:lnTo>
                <a:pt x="196" y="1211"/>
              </a:lnTo>
              <a:lnTo>
                <a:pt x="197" y="1224"/>
              </a:lnTo>
              <a:lnTo>
                <a:pt x="209" y="1226"/>
              </a:lnTo>
              <a:lnTo>
                <a:pt x="221" y="1232"/>
              </a:lnTo>
              <a:lnTo>
                <a:pt x="228" y="1234"/>
              </a:lnTo>
              <a:lnTo>
                <a:pt x="244" y="1263"/>
              </a:lnTo>
              <a:lnTo>
                <a:pt x="246" y="1265"/>
              </a:lnTo>
              <a:lnTo>
                <a:pt x="266" y="1274"/>
              </a:lnTo>
              <a:lnTo>
                <a:pt x="270" y="1258"/>
              </a:lnTo>
              <a:lnTo>
                <a:pt x="254" y="1259"/>
              </a:lnTo>
              <a:lnTo>
                <a:pt x="262" y="1227"/>
              </a:lnTo>
              <a:lnTo>
                <a:pt x="274" y="1242"/>
              </a:lnTo>
              <a:lnTo>
                <a:pt x="292" y="1227"/>
              </a:lnTo>
              <a:lnTo>
                <a:pt x="307" y="1224"/>
              </a:lnTo>
              <a:lnTo>
                <a:pt x="320" y="1210"/>
              </a:lnTo>
              <a:lnTo>
                <a:pt x="331" y="1217"/>
              </a:lnTo>
              <a:lnTo>
                <a:pt x="347" y="1227"/>
              </a:lnTo>
              <a:lnTo>
                <a:pt x="348" y="1227"/>
              </a:lnTo>
              <a:lnTo>
                <a:pt x="352" y="1228"/>
              </a:lnTo>
              <a:lnTo>
                <a:pt x="359" y="1238"/>
              </a:lnTo>
              <a:lnTo>
                <a:pt x="369" y="1247"/>
              </a:lnTo>
              <a:lnTo>
                <a:pt x="382" y="1255"/>
              </a:lnTo>
              <a:lnTo>
                <a:pt x="393" y="1245"/>
              </a:lnTo>
              <a:lnTo>
                <a:pt x="391" y="1235"/>
              </a:lnTo>
              <a:lnTo>
                <a:pt x="392" y="1184"/>
              </a:lnTo>
              <a:lnTo>
                <a:pt x="407" y="1146"/>
              </a:lnTo>
              <a:lnTo>
                <a:pt x="402" y="1128"/>
              </a:lnTo>
              <a:lnTo>
                <a:pt x="416" y="1104"/>
              </a:lnTo>
              <a:lnTo>
                <a:pt x="425" y="1100"/>
              </a:lnTo>
              <a:lnTo>
                <a:pt x="429" y="1105"/>
              </a:lnTo>
              <a:lnTo>
                <a:pt x="446" y="1111"/>
              </a:lnTo>
              <a:lnTo>
                <a:pt x="463" y="1127"/>
              </a:lnTo>
              <a:lnTo>
                <a:pt x="466" y="1131"/>
              </a:lnTo>
              <a:lnTo>
                <a:pt x="476" y="1127"/>
              </a:lnTo>
              <a:lnTo>
                <a:pt x="476" y="1122"/>
              </a:lnTo>
              <a:lnTo>
                <a:pt x="460" y="1090"/>
              </a:lnTo>
              <a:lnTo>
                <a:pt x="438" y="1079"/>
              </a:lnTo>
              <a:lnTo>
                <a:pt x="426" y="1052"/>
              </a:lnTo>
              <a:lnTo>
                <a:pt x="440" y="1043"/>
              </a:lnTo>
              <a:lnTo>
                <a:pt x="466" y="1052"/>
              </a:lnTo>
              <a:lnTo>
                <a:pt x="474" y="1045"/>
              </a:lnTo>
              <a:lnTo>
                <a:pt x="487" y="1019"/>
              </a:lnTo>
              <a:lnTo>
                <a:pt x="496" y="985"/>
              </a:lnTo>
              <a:lnTo>
                <a:pt x="486" y="977"/>
              </a:lnTo>
              <a:lnTo>
                <a:pt x="480" y="963"/>
              </a:lnTo>
              <a:lnTo>
                <a:pt x="480" y="955"/>
              </a:lnTo>
              <a:lnTo>
                <a:pt x="468" y="945"/>
              </a:lnTo>
              <a:lnTo>
                <a:pt x="446" y="957"/>
              </a:lnTo>
              <a:lnTo>
                <a:pt x="438" y="947"/>
              </a:lnTo>
              <a:lnTo>
                <a:pt x="453" y="925"/>
              </a:lnTo>
              <a:lnTo>
                <a:pt x="468" y="930"/>
              </a:lnTo>
              <a:lnTo>
                <a:pt x="485" y="933"/>
              </a:lnTo>
              <a:lnTo>
                <a:pt x="486" y="933"/>
              </a:lnTo>
              <a:lnTo>
                <a:pt x="504" y="939"/>
              </a:lnTo>
              <a:lnTo>
                <a:pt x="506" y="926"/>
              </a:lnTo>
              <a:lnTo>
                <a:pt x="485" y="919"/>
              </a:lnTo>
              <a:lnTo>
                <a:pt x="485" y="891"/>
              </a:lnTo>
              <a:lnTo>
                <a:pt x="486" y="889"/>
              </a:lnTo>
              <a:lnTo>
                <a:pt x="501" y="886"/>
              </a:lnTo>
              <a:lnTo>
                <a:pt x="519" y="916"/>
              </a:lnTo>
              <a:lnTo>
                <a:pt x="536" y="895"/>
              </a:lnTo>
              <a:lnTo>
                <a:pt x="521" y="891"/>
              </a:lnTo>
              <a:lnTo>
                <a:pt x="531" y="854"/>
              </a:lnTo>
              <a:lnTo>
                <a:pt x="536" y="856"/>
              </a:lnTo>
              <a:lnTo>
                <a:pt x="557" y="872"/>
              </a:lnTo>
              <a:lnTo>
                <a:pt x="572" y="872"/>
              </a:lnTo>
              <a:lnTo>
                <a:pt x="592" y="876"/>
              </a:lnTo>
              <a:lnTo>
                <a:pt x="615" y="889"/>
              </a:lnTo>
              <a:lnTo>
                <a:pt x="631" y="879"/>
              </a:lnTo>
              <a:lnTo>
                <a:pt x="657" y="825"/>
              </a:lnTo>
              <a:lnTo>
                <a:pt x="681" y="823"/>
              </a:lnTo>
              <a:lnTo>
                <a:pt x="703" y="852"/>
              </a:lnTo>
              <a:lnTo>
                <a:pt x="732" y="874"/>
              </a:lnTo>
              <a:lnTo>
                <a:pt x="765" y="891"/>
              </a:lnTo>
              <a:lnTo>
                <a:pt x="790" y="898"/>
              </a:lnTo>
              <a:lnTo>
                <a:pt x="809" y="895"/>
              </a:lnTo>
              <a:lnTo>
                <a:pt x="825" y="896"/>
              </a:lnTo>
              <a:lnTo>
                <a:pt x="845" y="871"/>
              </a:lnTo>
              <a:lnTo>
                <a:pt x="849" y="869"/>
              </a:lnTo>
              <a:lnTo>
                <a:pt x="876" y="862"/>
              </a:lnTo>
              <a:lnTo>
                <a:pt x="897" y="859"/>
              </a:lnTo>
              <a:lnTo>
                <a:pt x="911" y="852"/>
              </a:lnTo>
              <a:lnTo>
                <a:pt x="922" y="821"/>
              </a:lnTo>
              <a:lnTo>
                <a:pt x="944" y="843"/>
              </a:lnTo>
              <a:lnTo>
                <a:pt x="952" y="843"/>
              </a:lnTo>
              <a:lnTo>
                <a:pt x="938" y="815"/>
              </a:lnTo>
              <a:lnTo>
                <a:pt x="921" y="799"/>
              </a:lnTo>
              <a:lnTo>
                <a:pt x="902" y="812"/>
              </a:lnTo>
              <a:lnTo>
                <a:pt x="894" y="782"/>
              </a:lnTo>
              <a:lnTo>
                <a:pt x="903" y="735"/>
              </a:lnTo>
              <a:lnTo>
                <a:pt x="920" y="713"/>
              </a:lnTo>
              <a:lnTo>
                <a:pt x="943" y="709"/>
              </a:lnTo>
              <a:lnTo>
                <a:pt x="977" y="724"/>
              </a:lnTo>
              <a:lnTo>
                <a:pt x="1011" y="738"/>
              </a:lnTo>
              <a:lnTo>
                <a:pt x="1026" y="736"/>
              </a:lnTo>
              <a:lnTo>
                <a:pt x="1041" y="717"/>
              </a:lnTo>
              <a:lnTo>
                <a:pt x="1043" y="716"/>
              </a:lnTo>
              <a:lnTo>
                <a:pt x="1027" y="683"/>
              </a:lnTo>
              <a:lnTo>
                <a:pt x="1033" y="642"/>
              </a:lnTo>
              <a:lnTo>
                <a:pt x="1048" y="622"/>
              </a:lnTo>
              <a:lnTo>
                <a:pt x="1062" y="621"/>
              </a:lnTo>
              <a:lnTo>
                <a:pt x="1056" y="618"/>
              </a:lnTo>
              <a:lnTo>
                <a:pt x="1033" y="608"/>
              </a:lnTo>
              <a:lnTo>
                <a:pt x="1036" y="584"/>
              </a:lnTo>
              <a:lnTo>
                <a:pt x="1040" y="554"/>
              </a:lnTo>
              <a:lnTo>
                <a:pt x="1042" y="538"/>
              </a:lnTo>
              <a:lnTo>
                <a:pt x="1043" y="528"/>
              </a:lnTo>
              <a:lnTo>
                <a:pt x="1046" y="501"/>
              </a:lnTo>
              <a:lnTo>
                <a:pt x="1055" y="460"/>
              </a:lnTo>
              <a:lnTo>
                <a:pt x="1057" y="434"/>
              </a:lnTo>
              <a:lnTo>
                <a:pt x="1045" y="410"/>
              </a:lnTo>
              <a:lnTo>
                <a:pt x="1029" y="394"/>
              </a:lnTo>
              <a:lnTo>
                <a:pt x="1005" y="334"/>
              </a:lnTo>
              <a:lnTo>
                <a:pt x="982" y="288"/>
              </a:lnTo>
              <a:lnTo>
                <a:pt x="961" y="274"/>
              </a:lnTo>
              <a:lnTo>
                <a:pt x="959" y="244"/>
              </a:lnTo>
              <a:lnTo>
                <a:pt x="992" y="220"/>
              </a:lnTo>
              <a:lnTo>
                <a:pt x="999" y="220"/>
              </a:lnTo>
              <a:lnTo>
                <a:pt x="1079" y="229"/>
              </a:lnTo>
              <a:lnTo>
                <a:pt x="1084" y="193"/>
              </a:lnTo>
              <a:lnTo>
                <a:pt x="1088" y="166"/>
              </a:lnTo>
              <a:lnTo>
                <a:pt x="1098" y="79"/>
              </a:lnTo>
              <a:lnTo>
                <a:pt x="1101" y="50"/>
              </a:lnTo>
              <a:lnTo>
                <a:pt x="1108" y="0"/>
              </a:lnTo>
              <a:lnTo>
                <a:pt x="1046" y="7"/>
              </a:lnTo>
              <a:lnTo>
                <a:pt x="1026" y="18"/>
              </a:lnTo>
              <a:lnTo>
                <a:pt x="980" y="44"/>
              </a:lnTo>
              <a:lnTo>
                <a:pt x="898" y="55"/>
              </a:lnTo>
              <a:lnTo>
                <a:pt x="866" y="64"/>
              </a:lnTo>
              <a:lnTo>
                <a:pt x="825" y="82"/>
              </a:lnTo>
              <a:lnTo>
                <a:pt x="823" y="84"/>
              </a:lnTo>
              <a:lnTo>
                <a:pt x="784" y="108"/>
              </a:lnTo>
              <a:lnTo>
                <a:pt x="728" y="124"/>
              </a:lnTo>
              <a:lnTo>
                <a:pt x="684" y="127"/>
              </a:lnTo>
              <a:lnTo>
                <a:pt x="680" y="127"/>
              </a:lnTo>
              <a:lnTo>
                <a:pt x="650" y="130"/>
              </a:lnTo>
              <a:lnTo>
                <a:pt x="620" y="138"/>
              </a:lnTo>
              <a:lnTo>
                <a:pt x="597" y="130"/>
              </a:lnTo>
              <a:lnTo>
                <a:pt x="591" y="123"/>
              </a:lnTo>
              <a:lnTo>
                <a:pt x="550" y="105"/>
              </a:lnTo>
              <a:lnTo>
                <a:pt x="510" y="93"/>
              </a:lnTo>
              <a:lnTo>
                <a:pt x="468" y="77"/>
              </a:lnTo>
              <a:lnTo>
                <a:pt x="462" y="76"/>
              </a:lnTo>
              <a:lnTo>
                <a:pt x="433" y="70"/>
              </a:lnTo>
              <a:lnTo>
                <a:pt x="367" y="66"/>
              </a:lnTo>
              <a:lnTo>
                <a:pt x="354" y="86"/>
              </a:lnTo>
              <a:lnTo>
                <a:pt x="351" y="90"/>
              </a:lnTo>
              <a:lnTo>
                <a:pt x="297" y="165"/>
              </a:lnTo>
              <a:lnTo>
                <a:pt x="285" y="203"/>
              </a:lnTo>
              <a:lnTo>
                <a:pt x="278" y="229"/>
              </a:lnTo>
              <a:lnTo>
                <a:pt x="278" y="230"/>
              </a:lnTo>
              <a:lnTo>
                <a:pt x="273" y="258"/>
              </a:lnTo>
              <a:lnTo>
                <a:pt x="267" y="266"/>
              </a:lnTo>
              <a:lnTo>
                <a:pt x="220" y="326"/>
              </a:lnTo>
              <a:lnTo>
                <a:pt x="213" y="334"/>
              </a:lnTo>
              <a:lnTo>
                <a:pt x="216" y="334"/>
              </a:lnTo>
              <a:lnTo>
                <a:pt x="315" y="342"/>
              </a:lnTo>
              <a:lnTo>
                <a:pt x="342" y="344"/>
              </a:lnTo>
              <a:lnTo>
                <a:pt x="369" y="336"/>
              </a:lnTo>
              <a:lnTo>
                <a:pt x="392" y="328"/>
              </a:lnTo>
              <a:lnTo>
                <a:pt x="443" y="334"/>
              </a:lnTo>
              <a:lnTo>
                <a:pt x="439" y="425"/>
              </a:lnTo>
              <a:lnTo>
                <a:pt x="439" y="427"/>
              </a:lnTo>
              <a:lnTo>
                <a:pt x="391" y="420"/>
              </a:lnTo>
              <a:lnTo>
                <a:pt x="347" y="476"/>
              </a:lnTo>
              <a:lnTo>
                <a:pt x="376" y="532"/>
              </a:lnTo>
              <a:lnTo>
                <a:pt x="375" y="532"/>
              </a:lnTo>
              <a:lnTo>
                <a:pt x="317" y="526"/>
              </a:lnTo>
              <a:lnTo>
                <a:pt x="311" y="590"/>
              </a:lnTo>
              <a:lnTo>
                <a:pt x="281" y="587"/>
              </a:lnTo>
              <a:lnTo>
                <a:pt x="259" y="588"/>
              </a:lnTo>
              <a:lnTo>
                <a:pt x="208" y="582"/>
              </a:lnTo>
              <a:lnTo>
                <a:pt x="169" y="577"/>
              </a:lnTo>
              <a:lnTo>
                <a:pt x="143" y="574"/>
              </a:lnTo>
              <a:lnTo>
                <a:pt x="95" y="568"/>
              </a:lnTo>
              <a:lnTo>
                <a:pt x="90" y="574"/>
              </a:lnTo>
              <a:lnTo>
                <a:pt x="92" y="583"/>
              </a:lnTo>
              <a:lnTo>
                <a:pt x="102" y="579"/>
              </a:lnTo>
              <a:lnTo>
                <a:pt x="114" y="603"/>
              </a:lnTo>
              <a:close/>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10</xdr:col>
      <xdr:colOff>28575</xdr:colOff>
      <xdr:row>39</xdr:row>
      <xdr:rowOff>38100</xdr:rowOff>
    </xdr:from>
    <xdr:to>
      <xdr:col>11</xdr:col>
      <xdr:colOff>28575</xdr:colOff>
      <xdr:row>46</xdr:row>
      <xdr:rowOff>104775</xdr:rowOff>
    </xdr:to>
    <xdr:sp>
      <xdr:nvSpPr>
        <xdr:cNvPr id="2" name="Bayside"/>
        <xdr:cNvSpPr>
          <a:spLocks/>
        </xdr:cNvSpPr>
      </xdr:nvSpPr>
      <xdr:spPr>
        <a:xfrm>
          <a:off x="6781800" y="6353175"/>
          <a:ext cx="609600" cy="1200150"/>
        </a:xfrm>
        <a:custGeom>
          <a:pathLst>
            <a:path h="1378" w="708">
              <a:moveTo>
                <a:pt x="280" y="1039"/>
              </a:moveTo>
              <a:lnTo>
                <a:pt x="276" y="1048"/>
              </a:lnTo>
              <a:lnTo>
                <a:pt x="264" y="1052"/>
              </a:lnTo>
              <a:lnTo>
                <a:pt x="280" y="1080"/>
              </a:lnTo>
              <a:lnTo>
                <a:pt x="300" y="1099"/>
              </a:lnTo>
              <a:lnTo>
                <a:pt x="314" y="1123"/>
              </a:lnTo>
              <a:lnTo>
                <a:pt x="334" y="1161"/>
              </a:lnTo>
              <a:lnTo>
                <a:pt x="350" y="1200"/>
              </a:lnTo>
              <a:lnTo>
                <a:pt x="363" y="1207"/>
              </a:lnTo>
              <a:lnTo>
                <a:pt x="376" y="1213"/>
              </a:lnTo>
              <a:lnTo>
                <a:pt x="392" y="1229"/>
              </a:lnTo>
              <a:lnTo>
                <a:pt x="394" y="1231"/>
              </a:lnTo>
              <a:lnTo>
                <a:pt x="396" y="1232"/>
              </a:lnTo>
              <a:lnTo>
                <a:pt x="404" y="1249"/>
              </a:lnTo>
              <a:lnTo>
                <a:pt x="421" y="1257"/>
              </a:lnTo>
              <a:lnTo>
                <a:pt x="434" y="1275"/>
              </a:lnTo>
              <a:lnTo>
                <a:pt x="445" y="1289"/>
              </a:lnTo>
              <a:lnTo>
                <a:pt x="446" y="1292"/>
              </a:lnTo>
              <a:lnTo>
                <a:pt x="457" y="1316"/>
              </a:lnTo>
              <a:lnTo>
                <a:pt x="467" y="1341"/>
              </a:lnTo>
              <a:lnTo>
                <a:pt x="464" y="1347"/>
              </a:lnTo>
              <a:lnTo>
                <a:pt x="477" y="1344"/>
              </a:lnTo>
              <a:lnTo>
                <a:pt x="471" y="1360"/>
              </a:lnTo>
              <a:lnTo>
                <a:pt x="478" y="1363"/>
              </a:lnTo>
              <a:lnTo>
                <a:pt x="482" y="1356"/>
              </a:lnTo>
              <a:lnTo>
                <a:pt x="502" y="1358"/>
              </a:lnTo>
              <a:lnTo>
                <a:pt x="521" y="1362"/>
              </a:lnTo>
              <a:lnTo>
                <a:pt x="529" y="1365"/>
              </a:lnTo>
              <a:lnTo>
                <a:pt x="533" y="1367"/>
              </a:lnTo>
              <a:lnTo>
                <a:pt x="547" y="1378"/>
              </a:lnTo>
              <a:lnTo>
                <a:pt x="554" y="1374"/>
              </a:lnTo>
              <a:lnTo>
                <a:pt x="559" y="1359"/>
              </a:lnTo>
              <a:lnTo>
                <a:pt x="561" y="1358"/>
              </a:lnTo>
              <a:lnTo>
                <a:pt x="577" y="1344"/>
              </a:lnTo>
              <a:lnTo>
                <a:pt x="590" y="1321"/>
              </a:lnTo>
              <a:lnTo>
                <a:pt x="601" y="1311"/>
              </a:lnTo>
              <a:lnTo>
                <a:pt x="603" y="1310"/>
              </a:lnTo>
              <a:lnTo>
                <a:pt x="606" y="1307"/>
              </a:lnTo>
              <a:lnTo>
                <a:pt x="619" y="1298"/>
              </a:lnTo>
              <a:lnTo>
                <a:pt x="623" y="1298"/>
              </a:lnTo>
              <a:lnTo>
                <a:pt x="640" y="1283"/>
              </a:lnTo>
              <a:lnTo>
                <a:pt x="652" y="1277"/>
              </a:lnTo>
              <a:lnTo>
                <a:pt x="665" y="1267"/>
              </a:lnTo>
              <a:lnTo>
                <a:pt x="675" y="1260"/>
              </a:lnTo>
              <a:lnTo>
                <a:pt x="679" y="1254"/>
              </a:lnTo>
              <a:lnTo>
                <a:pt x="690" y="1172"/>
              </a:lnTo>
              <a:lnTo>
                <a:pt x="695" y="1133"/>
              </a:lnTo>
              <a:lnTo>
                <a:pt x="696" y="1118"/>
              </a:lnTo>
              <a:lnTo>
                <a:pt x="698" y="1102"/>
              </a:lnTo>
              <a:lnTo>
                <a:pt x="699" y="1094"/>
              </a:lnTo>
              <a:lnTo>
                <a:pt x="700" y="1080"/>
              </a:lnTo>
              <a:lnTo>
                <a:pt x="708" y="1022"/>
              </a:lnTo>
              <a:lnTo>
                <a:pt x="690" y="991"/>
              </a:lnTo>
              <a:lnTo>
                <a:pt x="675" y="964"/>
              </a:lnTo>
              <a:lnTo>
                <a:pt x="633" y="892"/>
              </a:lnTo>
              <a:lnTo>
                <a:pt x="576" y="793"/>
              </a:lnTo>
              <a:lnTo>
                <a:pt x="547" y="744"/>
              </a:lnTo>
              <a:lnTo>
                <a:pt x="520" y="678"/>
              </a:lnTo>
              <a:lnTo>
                <a:pt x="518" y="668"/>
              </a:lnTo>
              <a:lnTo>
                <a:pt x="518" y="637"/>
              </a:lnTo>
              <a:lnTo>
                <a:pt x="518" y="632"/>
              </a:lnTo>
              <a:lnTo>
                <a:pt x="497" y="602"/>
              </a:lnTo>
              <a:lnTo>
                <a:pt x="497" y="601"/>
              </a:lnTo>
              <a:lnTo>
                <a:pt x="479" y="579"/>
              </a:lnTo>
              <a:lnTo>
                <a:pt x="470" y="567"/>
              </a:lnTo>
              <a:lnTo>
                <a:pt x="459" y="553"/>
              </a:lnTo>
              <a:lnTo>
                <a:pt x="421" y="506"/>
              </a:lnTo>
              <a:lnTo>
                <a:pt x="415" y="500"/>
              </a:lnTo>
              <a:lnTo>
                <a:pt x="401" y="481"/>
              </a:lnTo>
              <a:lnTo>
                <a:pt x="378" y="452"/>
              </a:lnTo>
              <a:lnTo>
                <a:pt x="375" y="448"/>
              </a:lnTo>
              <a:lnTo>
                <a:pt x="378" y="448"/>
              </a:lnTo>
              <a:lnTo>
                <a:pt x="385" y="403"/>
              </a:lnTo>
              <a:lnTo>
                <a:pt x="389" y="361"/>
              </a:lnTo>
              <a:lnTo>
                <a:pt x="392" y="328"/>
              </a:lnTo>
              <a:lnTo>
                <a:pt x="394" y="314"/>
              </a:lnTo>
              <a:lnTo>
                <a:pt x="401" y="274"/>
              </a:lnTo>
              <a:lnTo>
                <a:pt x="408" y="225"/>
              </a:lnTo>
              <a:lnTo>
                <a:pt x="382" y="221"/>
              </a:lnTo>
              <a:lnTo>
                <a:pt x="342" y="217"/>
              </a:lnTo>
              <a:lnTo>
                <a:pt x="325" y="215"/>
              </a:lnTo>
              <a:lnTo>
                <a:pt x="281" y="208"/>
              </a:lnTo>
              <a:lnTo>
                <a:pt x="272" y="208"/>
              </a:lnTo>
              <a:lnTo>
                <a:pt x="248" y="205"/>
              </a:lnTo>
              <a:lnTo>
                <a:pt x="225" y="201"/>
              </a:lnTo>
              <a:lnTo>
                <a:pt x="215" y="200"/>
              </a:lnTo>
              <a:lnTo>
                <a:pt x="209" y="173"/>
              </a:lnTo>
              <a:lnTo>
                <a:pt x="196" y="144"/>
              </a:lnTo>
              <a:lnTo>
                <a:pt x="161" y="64"/>
              </a:lnTo>
              <a:lnTo>
                <a:pt x="122" y="7"/>
              </a:lnTo>
              <a:lnTo>
                <a:pt x="81" y="1"/>
              </a:lnTo>
              <a:lnTo>
                <a:pt x="74" y="0"/>
              </a:lnTo>
              <a:lnTo>
                <a:pt x="70" y="33"/>
              </a:lnTo>
              <a:lnTo>
                <a:pt x="68" y="55"/>
              </a:lnTo>
              <a:lnTo>
                <a:pt x="61" y="105"/>
              </a:lnTo>
              <a:lnTo>
                <a:pt x="9" y="97"/>
              </a:lnTo>
              <a:lnTo>
                <a:pt x="4" y="96"/>
              </a:lnTo>
              <a:lnTo>
                <a:pt x="3" y="102"/>
              </a:lnTo>
              <a:lnTo>
                <a:pt x="15" y="127"/>
              </a:lnTo>
              <a:lnTo>
                <a:pt x="13" y="174"/>
              </a:lnTo>
              <a:lnTo>
                <a:pt x="0" y="203"/>
              </a:lnTo>
              <a:lnTo>
                <a:pt x="0" y="248"/>
              </a:lnTo>
              <a:lnTo>
                <a:pt x="11" y="299"/>
              </a:lnTo>
              <a:lnTo>
                <a:pt x="16" y="315"/>
              </a:lnTo>
              <a:lnTo>
                <a:pt x="11" y="338"/>
              </a:lnTo>
              <a:lnTo>
                <a:pt x="27" y="398"/>
              </a:lnTo>
              <a:lnTo>
                <a:pt x="37" y="458"/>
              </a:lnTo>
              <a:lnTo>
                <a:pt x="24" y="498"/>
              </a:lnTo>
              <a:lnTo>
                <a:pt x="22" y="533"/>
              </a:lnTo>
              <a:lnTo>
                <a:pt x="42" y="541"/>
              </a:lnTo>
              <a:lnTo>
                <a:pt x="71" y="573"/>
              </a:lnTo>
              <a:lnTo>
                <a:pt x="93" y="603"/>
              </a:lnTo>
              <a:lnTo>
                <a:pt x="126" y="646"/>
              </a:lnTo>
              <a:lnTo>
                <a:pt x="151" y="688"/>
              </a:lnTo>
              <a:lnTo>
                <a:pt x="157" y="728"/>
              </a:lnTo>
              <a:lnTo>
                <a:pt x="147" y="743"/>
              </a:lnTo>
              <a:lnTo>
                <a:pt x="129" y="756"/>
              </a:lnTo>
              <a:lnTo>
                <a:pt x="117" y="755"/>
              </a:lnTo>
              <a:lnTo>
                <a:pt x="103" y="748"/>
              </a:lnTo>
              <a:lnTo>
                <a:pt x="101" y="743"/>
              </a:lnTo>
              <a:lnTo>
                <a:pt x="100" y="738"/>
              </a:lnTo>
              <a:lnTo>
                <a:pt x="96" y="717"/>
              </a:lnTo>
              <a:lnTo>
                <a:pt x="110" y="754"/>
              </a:lnTo>
              <a:lnTo>
                <a:pt x="125" y="773"/>
              </a:lnTo>
              <a:lnTo>
                <a:pt x="137" y="782"/>
              </a:lnTo>
              <a:lnTo>
                <a:pt x="152" y="798"/>
              </a:lnTo>
              <a:lnTo>
                <a:pt x="182" y="830"/>
              </a:lnTo>
              <a:lnTo>
                <a:pt x="185" y="834"/>
              </a:lnTo>
              <a:lnTo>
                <a:pt x="205" y="859"/>
              </a:lnTo>
              <a:lnTo>
                <a:pt x="236" y="903"/>
              </a:lnTo>
              <a:lnTo>
                <a:pt x="254" y="930"/>
              </a:lnTo>
              <a:lnTo>
                <a:pt x="265" y="945"/>
              </a:lnTo>
              <a:lnTo>
                <a:pt x="279" y="978"/>
              </a:lnTo>
              <a:lnTo>
                <a:pt x="275" y="989"/>
              </a:lnTo>
              <a:lnTo>
                <a:pt x="280" y="1039"/>
              </a:lnTo>
              <a:close/>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10</xdr:col>
      <xdr:colOff>152400</xdr:colOff>
      <xdr:row>32</xdr:row>
      <xdr:rowOff>38100</xdr:rowOff>
    </xdr:from>
    <xdr:to>
      <xdr:col>11</xdr:col>
      <xdr:colOff>428625</xdr:colOff>
      <xdr:row>38</xdr:row>
      <xdr:rowOff>123825</xdr:rowOff>
    </xdr:to>
    <xdr:sp>
      <xdr:nvSpPr>
        <xdr:cNvPr id="3" name="Boroondara"/>
        <xdr:cNvSpPr>
          <a:spLocks/>
        </xdr:cNvSpPr>
      </xdr:nvSpPr>
      <xdr:spPr>
        <a:xfrm>
          <a:off x="6905625" y="5219700"/>
          <a:ext cx="885825" cy="1057275"/>
        </a:xfrm>
        <a:custGeom>
          <a:pathLst>
            <a:path h="1215" w="1043">
              <a:moveTo>
                <a:pt x="940" y="976"/>
              </a:moveTo>
              <a:lnTo>
                <a:pt x="941" y="968"/>
              </a:lnTo>
              <a:lnTo>
                <a:pt x="946" y="934"/>
              </a:lnTo>
              <a:lnTo>
                <a:pt x="950" y="899"/>
              </a:lnTo>
              <a:lnTo>
                <a:pt x="950" y="898"/>
              </a:lnTo>
              <a:lnTo>
                <a:pt x="955" y="850"/>
              </a:lnTo>
              <a:lnTo>
                <a:pt x="958" y="833"/>
              </a:lnTo>
              <a:lnTo>
                <a:pt x="962" y="799"/>
              </a:lnTo>
              <a:lnTo>
                <a:pt x="963" y="790"/>
              </a:lnTo>
              <a:lnTo>
                <a:pt x="964" y="778"/>
              </a:lnTo>
              <a:lnTo>
                <a:pt x="971" y="720"/>
              </a:lnTo>
              <a:lnTo>
                <a:pt x="976" y="681"/>
              </a:lnTo>
              <a:lnTo>
                <a:pt x="985" y="602"/>
              </a:lnTo>
              <a:lnTo>
                <a:pt x="979" y="601"/>
              </a:lnTo>
              <a:lnTo>
                <a:pt x="982" y="575"/>
              </a:lnTo>
              <a:lnTo>
                <a:pt x="986" y="572"/>
              </a:lnTo>
              <a:lnTo>
                <a:pt x="988" y="563"/>
              </a:lnTo>
              <a:lnTo>
                <a:pt x="999" y="466"/>
              </a:lnTo>
              <a:lnTo>
                <a:pt x="1004" y="467"/>
              </a:lnTo>
              <a:lnTo>
                <a:pt x="1004" y="464"/>
              </a:lnTo>
              <a:lnTo>
                <a:pt x="1009" y="427"/>
              </a:lnTo>
              <a:lnTo>
                <a:pt x="998" y="425"/>
              </a:lnTo>
              <a:lnTo>
                <a:pt x="1009" y="409"/>
              </a:lnTo>
              <a:lnTo>
                <a:pt x="1021" y="364"/>
              </a:lnTo>
              <a:lnTo>
                <a:pt x="1028" y="317"/>
              </a:lnTo>
              <a:lnTo>
                <a:pt x="1019" y="305"/>
              </a:lnTo>
              <a:lnTo>
                <a:pt x="1020" y="304"/>
              </a:lnTo>
              <a:lnTo>
                <a:pt x="1019" y="279"/>
              </a:lnTo>
              <a:lnTo>
                <a:pt x="1016" y="236"/>
              </a:lnTo>
              <a:lnTo>
                <a:pt x="1043" y="205"/>
              </a:lnTo>
              <a:lnTo>
                <a:pt x="1030" y="197"/>
              </a:lnTo>
              <a:lnTo>
                <a:pt x="1043" y="181"/>
              </a:lnTo>
              <a:lnTo>
                <a:pt x="1035" y="179"/>
              </a:lnTo>
              <a:lnTo>
                <a:pt x="1028" y="175"/>
              </a:lnTo>
              <a:lnTo>
                <a:pt x="1024" y="164"/>
              </a:lnTo>
              <a:lnTo>
                <a:pt x="1016" y="136"/>
              </a:lnTo>
              <a:lnTo>
                <a:pt x="985" y="102"/>
              </a:lnTo>
              <a:lnTo>
                <a:pt x="974" y="68"/>
              </a:lnTo>
              <a:lnTo>
                <a:pt x="957" y="37"/>
              </a:lnTo>
              <a:lnTo>
                <a:pt x="950" y="35"/>
              </a:lnTo>
              <a:lnTo>
                <a:pt x="943" y="32"/>
              </a:lnTo>
              <a:lnTo>
                <a:pt x="917" y="26"/>
              </a:lnTo>
              <a:lnTo>
                <a:pt x="878" y="30"/>
              </a:lnTo>
              <a:lnTo>
                <a:pt x="855" y="32"/>
              </a:lnTo>
              <a:lnTo>
                <a:pt x="831" y="33"/>
              </a:lnTo>
              <a:lnTo>
                <a:pt x="822" y="32"/>
              </a:lnTo>
              <a:lnTo>
                <a:pt x="801" y="29"/>
              </a:lnTo>
              <a:lnTo>
                <a:pt x="800" y="29"/>
              </a:lnTo>
              <a:lnTo>
                <a:pt x="799" y="29"/>
              </a:lnTo>
              <a:lnTo>
                <a:pt x="792" y="23"/>
              </a:lnTo>
              <a:lnTo>
                <a:pt x="784" y="8"/>
              </a:lnTo>
              <a:lnTo>
                <a:pt x="775" y="5"/>
              </a:lnTo>
              <a:lnTo>
                <a:pt x="764" y="0"/>
              </a:lnTo>
              <a:lnTo>
                <a:pt x="760" y="0"/>
              </a:lnTo>
              <a:lnTo>
                <a:pt x="741" y="11"/>
              </a:lnTo>
              <a:lnTo>
                <a:pt x="728" y="33"/>
              </a:lnTo>
              <a:lnTo>
                <a:pt x="726" y="35"/>
              </a:lnTo>
              <a:lnTo>
                <a:pt x="718" y="36"/>
              </a:lnTo>
              <a:lnTo>
                <a:pt x="709" y="37"/>
              </a:lnTo>
              <a:lnTo>
                <a:pt x="705" y="34"/>
              </a:lnTo>
              <a:lnTo>
                <a:pt x="695" y="38"/>
              </a:lnTo>
              <a:lnTo>
                <a:pt x="690" y="51"/>
              </a:lnTo>
              <a:lnTo>
                <a:pt x="677" y="56"/>
              </a:lnTo>
              <a:lnTo>
                <a:pt x="668" y="54"/>
              </a:lnTo>
              <a:lnTo>
                <a:pt x="660" y="67"/>
              </a:lnTo>
              <a:lnTo>
                <a:pt x="662" y="77"/>
              </a:lnTo>
              <a:lnTo>
                <a:pt x="651" y="87"/>
              </a:lnTo>
              <a:lnTo>
                <a:pt x="638" y="79"/>
              </a:lnTo>
              <a:lnTo>
                <a:pt x="628" y="70"/>
              </a:lnTo>
              <a:lnTo>
                <a:pt x="621" y="60"/>
              </a:lnTo>
              <a:lnTo>
                <a:pt x="617" y="59"/>
              </a:lnTo>
              <a:lnTo>
                <a:pt x="616" y="59"/>
              </a:lnTo>
              <a:lnTo>
                <a:pt x="600" y="49"/>
              </a:lnTo>
              <a:lnTo>
                <a:pt x="589" y="42"/>
              </a:lnTo>
              <a:lnTo>
                <a:pt x="576" y="56"/>
              </a:lnTo>
              <a:lnTo>
                <a:pt x="561" y="59"/>
              </a:lnTo>
              <a:lnTo>
                <a:pt x="543" y="74"/>
              </a:lnTo>
              <a:lnTo>
                <a:pt x="531" y="59"/>
              </a:lnTo>
              <a:lnTo>
                <a:pt x="523" y="91"/>
              </a:lnTo>
              <a:lnTo>
                <a:pt x="539" y="90"/>
              </a:lnTo>
              <a:lnTo>
                <a:pt x="535" y="106"/>
              </a:lnTo>
              <a:lnTo>
                <a:pt x="515" y="97"/>
              </a:lnTo>
              <a:lnTo>
                <a:pt x="513" y="95"/>
              </a:lnTo>
              <a:lnTo>
                <a:pt x="497" y="66"/>
              </a:lnTo>
              <a:lnTo>
                <a:pt x="490" y="64"/>
              </a:lnTo>
              <a:lnTo>
                <a:pt x="478" y="58"/>
              </a:lnTo>
              <a:lnTo>
                <a:pt x="466" y="56"/>
              </a:lnTo>
              <a:lnTo>
                <a:pt x="465" y="43"/>
              </a:lnTo>
              <a:lnTo>
                <a:pt x="453" y="54"/>
              </a:lnTo>
              <a:lnTo>
                <a:pt x="441" y="45"/>
              </a:lnTo>
              <a:lnTo>
                <a:pt x="436" y="59"/>
              </a:lnTo>
              <a:lnTo>
                <a:pt x="426" y="49"/>
              </a:lnTo>
              <a:lnTo>
                <a:pt x="414" y="67"/>
              </a:lnTo>
              <a:lnTo>
                <a:pt x="407" y="78"/>
              </a:lnTo>
              <a:lnTo>
                <a:pt x="392" y="102"/>
              </a:lnTo>
              <a:lnTo>
                <a:pt x="402" y="113"/>
              </a:lnTo>
              <a:lnTo>
                <a:pt x="420" y="103"/>
              </a:lnTo>
              <a:lnTo>
                <a:pt x="434" y="97"/>
              </a:lnTo>
              <a:lnTo>
                <a:pt x="443" y="95"/>
              </a:lnTo>
              <a:lnTo>
                <a:pt x="425" y="129"/>
              </a:lnTo>
              <a:lnTo>
                <a:pt x="414" y="128"/>
              </a:lnTo>
              <a:lnTo>
                <a:pt x="405" y="120"/>
              </a:lnTo>
              <a:lnTo>
                <a:pt x="399" y="165"/>
              </a:lnTo>
              <a:lnTo>
                <a:pt x="380" y="166"/>
              </a:lnTo>
              <a:lnTo>
                <a:pt x="353" y="166"/>
              </a:lnTo>
              <a:lnTo>
                <a:pt x="330" y="169"/>
              </a:lnTo>
              <a:lnTo>
                <a:pt x="314" y="169"/>
              </a:lnTo>
              <a:lnTo>
                <a:pt x="299" y="159"/>
              </a:lnTo>
              <a:lnTo>
                <a:pt x="294" y="156"/>
              </a:lnTo>
              <a:lnTo>
                <a:pt x="278" y="133"/>
              </a:lnTo>
              <a:lnTo>
                <a:pt x="259" y="134"/>
              </a:lnTo>
              <a:lnTo>
                <a:pt x="250" y="132"/>
              </a:lnTo>
              <a:lnTo>
                <a:pt x="236" y="129"/>
              </a:lnTo>
              <a:lnTo>
                <a:pt x="220" y="130"/>
              </a:lnTo>
              <a:lnTo>
                <a:pt x="207" y="135"/>
              </a:lnTo>
              <a:lnTo>
                <a:pt x="190" y="129"/>
              </a:lnTo>
              <a:lnTo>
                <a:pt x="178" y="126"/>
              </a:lnTo>
              <a:lnTo>
                <a:pt x="168" y="124"/>
              </a:lnTo>
              <a:lnTo>
                <a:pt x="145" y="121"/>
              </a:lnTo>
              <a:lnTo>
                <a:pt x="132" y="121"/>
              </a:lnTo>
              <a:lnTo>
                <a:pt x="147" y="139"/>
              </a:lnTo>
              <a:lnTo>
                <a:pt x="169" y="164"/>
              </a:lnTo>
              <a:lnTo>
                <a:pt x="179" y="180"/>
              </a:lnTo>
              <a:lnTo>
                <a:pt x="195" y="203"/>
              </a:lnTo>
              <a:lnTo>
                <a:pt x="182" y="207"/>
              </a:lnTo>
              <a:lnTo>
                <a:pt x="180" y="207"/>
              </a:lnTo>
              <a:lnTo>
                <a:pt x="161" y="203"/>
              </a:lnTo>
              <a:lnTo>
                <a:pt x="144" y="199"/>
              </a:lnTo>
              <a:lnTo>
                <a:pt x="144" y="227"/>
              </a:lnTo>
              <a:lnTo>
                <a:pt x="163" y="236"/>
              </a:lnTo>
              <a:lnTo>
                <a:pt x="178" y="241"/>
              </a:lnTo>
              <a:lnTo>
                <a:pt x="181" y="264"/>
              </a:lnTo>
              <a:lnTo>
                <a:pt x="200" y="272"/>
              </a:lnTo>
              <a:lnTo>
                <a:pt x="210" y="276"/>
              </a:lnTo>
              <a:lnTo>
                <a:pt x="194" y="290"/>
              </a:lnTo>
              <a:lnTo>
                <a:pt x="188" y="296"/>
              </a:lnTo>
              <a:lnTo>
                <a:pt x="207" y="321"/>
              </a:lnTo>
              <a:lnTo>
                <a:pt x="212" y="326"/>
              </a:lnTo>
              <a:lnTo>
                <a:pt x="199" y="340"/>
              </a:lnTo>
              <a:lnTo>
                <a:pt x="184" y="338"/>
              </a:lnTo>
              <a:lnTo>
                <a:pt x="182" y="338"/>
              </a:lnTo>
              <a:lnTo>
                <a:pt x="162" y="330"/>
              </a:lnTo>
              <a:lnTo>
                <a:pt x="143" y="291"/>
              </a:lnTo>
              <a:lnTo>
                <a:pt x="122" y="286"/>
              </a:lnTo>
              <a:lnTo>
                <a:pt x="110" y="289"/>
              </a:lnTo>
              <a:lnTo>
                <a:pt x="90" y="304"/>
              </a:lnTo>
              <a:lnTo>
                <a:pt x="75" y="309"/>
              </a:lnTo>
              <a:lnTo>
                <a:pt x="73" y="280"/>
              </a:lnTo>
              <a:lnTo>
                <a:pt x="91" y="268"/>
              </a:lnTo>
              <a:lnTo>
                <a:pt x="99" y="254"/>
              </a:lnTo>
              <a:lnTo>
                <a:pt x="84" y="253"/>
              </a:lnTo>
              <a:lnTo>
                <a:pt x="61" y="271"/>
              </a:lnTo>
              <a:lnTo>
                <a:pt x="49" y="274"/>
              </a:lnTo>
              <a:lnTo>
                <a:pt x="34" y="247"/>
              </a:lnTo>
              <a:lnTo>
                <a:pt x="24" y="260"/>
              </a:lnTo>
              <a:lnTo>
                <a:pt x="13" y="263"/>
              </a:lnTo>
              <a:lnTo>
                <a:pt x="0" y="264"/>
              </a:lnTo>
              <a:lnTo>
                <a:pt x="13" y="282"/>
              </a:lnTo>
              <a:lnTo>
                <a:pt x="30" y="294"/>
              </a:lnTo>
              <a:lnTo>
                <a:pt x="47" y="309"/>
              </a:lnTo>
              <a:lnTo>
                <a:pt x="67" y="324"/>
              </a:lnTo>
              <a:lnTo>
                <a:pt x="83" y="343"/>
              </a:lnTo>
              <a:lnTo>
                <a:pt x="69" y="357"/>
              </a:lnTo>
              <a:lnTo>
                <a:pt x="55" y="364"/>
              </a:lnTo>
              <a:lnTo>
                <a:pt x="40" y="360"/>
              </a:lnTo>
              <a:lnTo>
                <a:pt x="24" y="351"/>
              </a:lnTo>
              <a:lnTo>
                <a:pt x="15" y="351"/>
              </a:lnTo>
              <a:lnTo>
                <a:pt x="1" y="364"/>
              </a:lnTo>
              <a:lnTo>
                <a:pt x="2" y="367"/>
              </a:lnTo>
              <a:lnTo>
                <a:pt x="8" y="382"/>
              </a:lnTo>
              <a:lnTo>
                <a:pt x="20" y="388"/>
              </a:lnTo>
              <a:lnTo>
                <a:pt x="41" y="388"/>
              </a:lnTo>
              <a:lnTo>
                <a:pt x="59" y="387"/>
              </a:lnTo>
              <a:lnTo>
                <a:pt x="77" y="386"/>
              </a:lnTo>
              <a:lnTo>
                <a:pt x="92" y="390"/>
              </a:lnTo>
              <a:lnTo>
                <a:pt x="107" y="427"/>
              </a:lnTo>
              <a:lnTo>
                <a:pt x="124" y="427"/>
              </a:lnTo>
              <a:lnTo>
                <a:pt x="143" y="427"/>
              </a:lnTo>
              <a:lnTo>
                <a:pt x="147" y="427"/>
              </a:lnTo>
              <a:lnTo>
                <a:pt x="161" y="426"/>
              </a:lnTo>
              <a:lnTo>
                <a:pt x="160" y="445"/>
              </a:lnTo>
              <a:lnTo>
                <a:pt x="152" y="474"/>
              </a:lnTo>
              <a:lnTo>
                <a:pt x="151" y="483"/>
              </a:lnTo>
              <a:lnTo>
                <a:pt x="151" y="493"/>
              </a:lnTo>
              <a:lnTo>
                <a:pt x="158" y="535"/>
              </a:lnTo>
              <a:lnTo>
                <a:pt x="160" y="543"/>
              </a:lnTo>
              <a:lnTo>
                <a:pt x="166" y="565"/>
              </a:lnTo>
              <a:lnTo>
                <a:pt x="168" y="579"/>
              </a:lnTo>
              <a:lnTo>
                <a:pt x="177" y="606"/>
              </a:lnTo>
              <a:lnTo>
                <a:pt x="181" y="612"/>
              </a:lnTo>
              <a:lnTo>
                <a:pt x="187" y="616"/>
              </a:lnTo>
              <a:lnTo>
                <a:pt x="192" y="617"/>
              </a:lnTo>
              <a:lnTo>
                <a:pt x="198" y="615"/>
              </a:lnTo>
              <a:lnTo>
                <a:pt x="206" y="609"/>
              </a:lnTo>
              <a:lnTo>
                <a:pt x="212" y="606"/>
              </a:lnTo>
              <a:lnTo>
                <a:pt x="226" y="607"/>
              </a:lnTo>
              <a:lnTo>
                <a:pt x="232" y="616"/>
              </a:lnTo>
              <a:lnTo>
                <a:pt x="233" y="618"/>
              </a:lnTo>
              <a:lnTo>
                <a:pt x="233" y="620"/>
              </a:lnTo>
              <a:lnTo>
                <a:pt x="237" y="636"/>
              </a:lnTo>
              <a:lnTo>
                <a:pt x="242" y="640"/>
              </a:lnTo>
              <a:lnTo>
                <a:pt x="248" y="643"/>
              </a:lnTo>
              <a:lnTo>
                <a:pt x="256" y="650"/>
              </a:lnTo>
              <a:lnTo>
                <a:pt x="268" y="657"/>
              </a:lnTo>
              <a:lnTo>
                <a:pt x="275" y="661"/>
              </a:lnTo>
              <a:lnTo>
                <a:pt x="284" y="669"/>
              </a:lnTo>
              <a:lnTo>
                <a:pt x="288" y="671"/>
              </a:lnTo>
              <a:lnTo>
                <a:pt x="283" y="690"/>
              </a:lnTo>
              <a:lnTo>
                <a:pt x="276" y="700"/>
              </a:lnTo>
              <a:lnTo>
                <a:pt x="268" y="706"/>
              </a:lnTo>
              <a:lnTo>
                <a:pt x="261" y="714"/>
              </a:lnTo>
              <a:lnTo>
                <a:pt x="253" y="717"/>
              </a:lnTo>
              <a:lnTo>
                <a:pt x="254" y="717"/>
              </a:lnTo>
              <a:lnTo>
                <a:pt x="255" y="718"/>
              </a:lnTo>
              <a:lnTo>
                <a:pt x="282" y="752"/>
              </a:lnTo>
              <a:lnTo>
                <a:pt x="306" y="760"/>
              </a:lnTo>
              <a:lnTo>
                <a:pt x="334" y="755"/>
              </a:lnTo>
              <a:lnTo>
                <a:pt x="338" y="755"/>
              </a:lnTo>
              <a:lnTo>
                <a:pt x="360" y="758"/>
              </a:lnTo>
              <a:lnTo>
                <a:pt x="380" y="766"/>
              </a:lnTo>
              <a:lnTo>
                <a:pt x="392" y="767"/>
              </a:lnTo>
              <a:lnTo>
                <a:pt x="409" y="811"/>
              </a:lnTo>
              <a:lnTo>
                <a:pt x="411" y="840"/>
              </a:lnTo>
              <a:lnTo>
                <a:pt x="412" y="852"/>
              </a:lnTo>
              <a:lnTo>
                <a:pt x="436" y="876"/>
              </a:lnTo>
              <a:lnTo>
                <a:pt x="452" y="883"/>
              </a:lnTo>
              <a:lnTo>
                <a:pt x="465" y="884"/>
              </a:lnTo>
              <a:lnTo>
                <a:pt x="479" y="885"/>
              </a:lnTo>
              <a:lnTo>
                <a:pt x="493" y="898"/>
              </a:lnTo>
              <a:lnTo>
                <a:pt x="517" y="916"/>
              </a:lnTo>
              <a:lnTo>
                <a:pt x="534" y="922"/>
              </a:lnTo>
              <a:lnTo>
                <a:pt x="541" y="923"/>
              </a:lnTo>
              <a:lnTo>
                <a:pt x="562" y="933"/>
              </a:lnTo>
              <a:lnTo>
                <a:pt x="574" y="942"/>
              </a:lnTo>
              <a:lnTo>
                <a:pt x="579" y="948"/>
              </a:lnTo>
              <a:lnTo>
                <a:pt x="589" y="956"/>
              </a:lnTo>
              <a:lnTo>
                <a:pt x="606" y="1001"/>
              </a:lnTo>
              <a:lnTo>
                <a:pt x="616" y="1008"/>
              </a:lnTo>
              <a:lnTo>
                <a:pt x="634" y="1024"/>
              </a:lnTo>
              <a:lnTo>
                <a:pt x="625" y="1037"/>
              </a:lnTo>
              <a:lnTo>
                <a:pt x="628" y="1070"/>
              </a:lnTo>
              <a:lnTo>
                <a:pt x="632" y="1100"/>
              </a:lnTo>
              <a:lnTo>
                <a:pt x="644" y="1114"/>
              </a:lnTo>
              <a:lnTo>
                <a:pt x="649" y="1121"/>
              </a:lnTo>
              <a:lnTo>
                <a:pt x="660" y="1114"/>
              </a:lnTo>
              <a:lnTo>
                <a:pt x="673" y="1132"/>
              </a:lnTo>
              <a:lnTo>
                <a:pt x="696" y="1175"/>
              </a:lnTo>
              <a:lnTo>
                <a:pt x="694" y="1180"/>
              </a:lnTo>
              <a:lnTo>
                <a:pt x="708" y="1202"/>
              </a:lnTo>
              <a:lnTo>
                <a:pt x="717" y="1206"/>
              </a:lnTo>
              <a:lnTo>
                <a:pt x="726" y="1208"/>
              </a:lnTo>
              <a:lnTo>
                <a:pt x="741" y="1214"/>
              </a:lnTo>
              <a:lnTo>
                <a:pt x="749" y="1215"/>
              </a:lnTo>
              <a:lnTo>
                <a:pt x="762" y="1212"/>
              </a:lnTo>
              <a:lnTo>
                <a:pt x="783" y="1201"/>
              </a:lnTo>
              <a:lnTo>
                <a:pt x="789" y="1191"/>
              </a:lnTo>
              <a:lnTo>
                <a:pt x="792" y="1190"/>
              </a:lnTo>
              <a:lnTo>
                <a:pt x="807" y="1179"/>
              </a:lnTo>
              <a:lnTo>
                <a:pt x="825" y="1179"/>
              </a:lnTo>
              <a:lnTo>
                <a:pt x="840" y="1170"/>
              </a:lnTo>
              <a:lnTo>
                <a:pt x="859" y="1165"/>
              </a:lnTo>
              <a:lnTo>
                <a:pt x="878" y="1158"/>
              </a:lnTo>
              <a:lnTo>
                <a:pt x="904" y="1166"/>
              </a:lnTo>
              <a:lnTo>
                <a:pt x="921" y="1160"/>
              </a:lnTo>
              <a:lnTo>
                <a:pt x="920" y="1146"/>
              </a:lnTo>
              <a:lnTo>
                <a:pt x="926" y="1101"/>
              </a:lnTo>
              <a:lnTo>
                <a:pt x="926" y="1087"/>
              </a:lnTo>
              <a:lnTo>
                <a:pt x="930" y="1055"/>
              </a:lnTo>
              <a:lnTo>
                <a:pt x="932" y="1037"/>
              </a:lnTo>
              <a:lnTo>
                <a:pt x="936" y="1012"/>
              </a:lnTo>
              <a:lnTo>
                <a:pt x="940" y="976"/>
              </a:lnTo>
              <a:close/>
            </a:path>
          </a:pathLst>
        </a:custGeom>
        <a:solidFill>
          <a:srgbClr val="00808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6</xdr:col>
      <xdr:colOff>400050</xdr:colOff>
      <xdr:row>25</xdr:row>
      <xdr:rowOff>19050</xdr:rowOff>
    </xdr:from>
    <xdr:to>
      <xdr:col>8</xdr:col>
      <xdr:colOff>400050</xdr:colOff>
      <xdr:row>35</xdr:row>
      <xdr:rowOff>85725</xdr:rowOff>
    </xdr:to>
    <xdr:sp>
      <xdr:nvSpPr>
        <xdr:cNvPr id="4" name="Brimbank"/>
        <xdr:cNvSpPr>
          <a:spLocks/>
        </xdr:cNvSpPr>
      </xdr:nvSpPr>
      <xdr:spPr>
        <a:xfrm>
          <a:off x="4714875" y="4067175"/>
          <a:ext cx="1219200" cy="1685925"/>
        </a:xfrm>
        <a:custGeom>
          <a:pathLst>
            <a:path h="1945" w="1416">
              <a:moveTo>
                <a:pt x="1283" y="523"/>
              </a:moveTo>
              <a:lnTo>
                <a:pt x="1236" y="517"/>
              </a:lnTo>
              <a:lnTo>
                <a:pt x="1232" y="517"/>
              </a:lnTo>
              <a:lnTo>
                <a:pt x="1162" y="508"/>
              </a:lnTo>
              <a:lnTo>
                <a:pt x="1144" y="506"/>
              </a:lnTo>
              <a:lnTo>
                <a:pt x="1134" y="584"/>
              </a:lnTo>
              <a:lnTo>
                <a:pt x="1131" y="584"/>
              </a:lnTo>
              <a:lnTo>
                <a:pt x="1017" y="570"/>
              </a:lnTo>
              <a:lnTo>
                <a:pt x="1017" y="562"/>
              </a:lnTo>
              <a:lnTo>
                <a:pt x="925" y="551"/>
              </a:lnTo>
              <a:lnTo>
                <a:pt x="927" y="533"/>
              </a:lnTo>
              <a:lnTo>
                <a:pt x="922" y="504"/>
              </a:lnTo>
              <a:lnTo>
                <a:pt x="914" y="505"/>
              </a:lnTo>
              <a:lnTo>
                <a:pt x="898" y="488"/>
              </a:lnTo>
              <a:lnTo>
                <a:pt x="889" y="478"/>
              </a:lnTo>
              <a:lnTo>
                <a:pt x="878" y="483"/>
              </a:lnTo>
              <a:lnTo>
                <a:pt x="863" y="497"/>
              </a:lnTo>
              <a:lnTo>
                <a:pt x="856" y="511"/>
              </a:lnTo>
              <a:lnTo>
                <a:pt x="864" y="522"/>
              </a:lnTo>
              <a:lnTo>
                <a:pt x="852" y="521"/>
              </a:lnTo>
              <a:lnTo>
                <a:pt x="833" y="523"/>
              </a:lnTo>
              <a:lnTo>
                <a:pt x="820" y="511"/>
              </a:lnTo>
              <a:lnTo>
                <a:pt x="833" y="508"/>
              </a:lnTo>
              <a:lnTo>
                <a:pt x="820" y="491"/>
              </a:lnTo>
              <a:lnTo>
                <a:pt x="810" y="491"/>
              </a:lnTo>
              <a:lnTo>
                <a:pt x="794" y="464"/>
              </a:lnTo>
              <a:lnTo>
                <a:pt x="805" y="453"/>
              </a:lnTo>
              <a:lnTo>
                <a:pt x="826" y="447"/>
              </a:lnTo>
              <a:lnTo>
                <a:pt x="798" y="429"/>
              </a:lnTo>
              <a:lnTo>
                <a:pt x="784" y="417"/>
              </a:lnTo>
              <a:lnTo>
                <a:pt x="763" y="426"/>
              </a:lnTo>
              <a:lnTo>
                <a:pt x="753" y="422"/>
              </a:lnTo>
              <a:lnTo>
                <a:pt x="742" y="435"/>
              </a:lnTo>
              <a:lnTo>
                <a:pt x="729" y="440"/>
              </a:lnTo>
              <a:lnTo>
                <a:pt x="728" y="434"/>
              </a:lnTo>
              <a:lnTo>
                <a:pt x="713" y="436"/>
              </a:lnTo>
              <a:lnTo>
                <a:pt x="701" y="434"/>
              </a:lnTo>
              <a:lnTo>
                <a:pt x="687" y="433"/>
              </a:lnTo>
              <a:lnTo>
                <a:pt x="675" y="429"/>
              </a:lnTo>
              <a:lnTo>
                <a:pt x="660" y="429"/>
              </a:lnTo>
              <a:lnTo>
                <a:pt x="643" y="415"/>
              </a:lnTo>
              <a:lnTo>
                <a:pt x="655" y="393"/>
              </a:lnTo>
              <a:lnTo>
                <a:pt x="677" y="380"/>
              </a:lnTo>
              <a:lnTo>
                <a:pt x="699" y="369"/>
              </a:lnTo>
              <a:lnTo>
                <a:pt x="717" y="358"/>
              </a:lnTo>
              <a:lnTo>
                <a:pt x="746" y="349"/>
              </a:lnTo>
              <a:lnTo>
                <a:pt x="753" y="330"/>
              </a:lnTo>
              <a:lnTo>
                <a:pt x="732" y="290"/>
              </a:lnTo>
              <a:lnTo>
                <a:pt x="740" y="272"/>
              </a:lnTo>
              <a:lnTo>
                <a:pt x="744" y="238"/>
              </a:lnTo>
              <a:lnTo>
                <a:pt x="731" y="227"/>
              </a:lnTo>
              <a:lnTo>
                <a:pt x="721" y="226"/>
              </a:lnTo>
              <a:lnTo>
                <a:pt x="696" y="227"/>
              </a:lnTo>
              <a:lnTo>
                <a:pt x="677" y="221"/>
              </a:lnTo>
              <a:lnTo>
                <a:pt x="662" y="217"/>
              </a:lnTo>
              <a:lnTo>
                <a:pt x="638" y="217"/>
              </a:lnTo>
              <a:lnTo>
                <a:pt x="608" y="238"/>
              </a:lnTo>
              <a:lnTo>
                <a:pt x="600" y="171"/>
              </a:lnTo>
              <a:lnTo>
                <a:pt x="592" y="171"/>
              </a:lnTo>
              <a:lnTo>
                <a:pt x="577" y="148"/>
              </a:lnTo>
              <a:lnTo>
                <a:pt x="588" y="70"/>
              </a:lnTo>
              <a:lnTo>
                <a:pt x="581" y="70"/>
              </a:lnTo>
              <a:lnTo>
                <a:pt x="567" y="86"/>
              </a:lnTo>
              <a:lnTo>
                <a:pt x="566" y="122"/>
              </a:lnTo>
              <a:lnTo>
                <a:pt x="555" y="145"/>
              </a:lnTo>
              <a:lnTo>
                <a:pt x="556" y="129"/>
              </a:lnTo>
              <a:lnTo>
                <a:pt x="546" y="126"/>
              </a:lnTo>
              <a:lnTo>
                <a:pt x="534" y="125"/>
              </a:lnTo>
              <a:lnTo>
                <a:pt x="530" y="109"/>
              </a:lnTo>
              <a:lnTo>
                <a:pt x="521" y="98"/>
              </a:lnTo>
              <a:lnTo>
                <a:pt x="503" y="121"/>
              </a:lnTo>
              <a:lnTo>
                <a:pt x="488" y="131"/>
              </a:lnTo>
              <a:lnTo>
                <a:pt x="476" y="141"/>
              </a:lnTo>
              <a:lnTo>
                <a:pt x="459" y="148"/>
              </a:lnTo>
              <a:lnTo>
                <a:pt x="445" y="151"/>
              </a:lnTo>
              <a:lnTo>
                <a:pt x="432" y="151"/>
              </a:lnTo>
              <a:lnTo>
                <a:pt x="420" y="152"/>
              </a:lnTo>
              <a:lnTo>
                <a:pt x="404" y="151"/>
              </a:lnTo>
              <a:lnTo>
                <a:pt x="382" y="150"/>
              </a:lnTo>
              <a:lnTo>
                <a:pt x="369" y="143"/>
              </a:lnTo>
              <a:lnTo>
                <a:pt x="355" y="158"/>
              </a:lnTo>
              <a:lnTo>
                <a:pt x="343" y="164"/>
              </a:lnTo>
              <a:lnTo>
                <a:pt x="330" y="165"/>
              </a:lnTo>
              <a:lnTo>
                <a:pt x="316" y="166"/>
              </a:lnTo>
              <a:lnTo>
                <a:pt x="298" y="104"/>
              </a:lnTo>
              <a:lnTo>
                <a:pt x="284" y="86"/>
              </a:lnTo>
              <a:lnTo>
                <a:pt x="273" y="86"/>
              </a:lnTo>
              <a:lnTo>
                <a:pt x="261" y="84"/>
              </a:lnTo>
              <a:lnTo>
                <a:pt x="251" y="83"/>
              </a:lnTo>
              <a:lnTo>
                <a:pt x="239" y="75"/>
              </a:lnTo>
              <a:lnTo>
                <a:pt x="234" y="46"/>
              </a:lnTo>
              <a:lnTo>
                <a:pt x="244" y="39"/>
              </a:lnTo>
              <a:lnTo>
                <a:pt x="256" y="33"/>
              </a:lnTo>
              <a:lnTo>
                <a:pt x="270" y="20"/>
              </a:lnTo>
              <a:lnTo>
                <a:pt x="266" y="11"/>
              </a:lnTo>
              <a:lnTo>
                <a:pt x="249" y="10"/>
              </a:lnTo>
              <a:lnTo>
                <a:pt x="226" y="11"/>
              </a:lnTo>
              <a:lnTo>
                <a:pt x="215" y="17"/>
              </a:lnTo>
              <a:lnTo>
                <a:pt x="204" y="23"/>
              </a:lnTo>
              <a:lnTo>
                <a:pt x="196" y="34"/>
              </a:lnTo>
              <a:lnTo>
                <a:pt x="185" y="18"/>
              </a:lnTo>
              <a:lnTo>
                <a:pt x="171" y="18"/>
              </a:lnTo>
              <a:lnTo>
                <a:pt x="152" y="9"/>
              </a:lnTo>
              <a:lnTo>
                <a:pt x="137" y="0"/>
              </a:lnTo>
              <a:lnTo>
                <a:pt x="125" y="16"/>
              </a:lnTo>
              <a:lnTo>
                <a:pt x="67" y="10"/>
              </a:lnTo>
              <a:lnTo>
                <a:pt x="13" y="1"/>
              </a:lnTo>
              <a:lnTo>
                <a:pt x="0" y="8"/>
              </a:lnTo>
              <a:lnTo>
                <a:pt x="69" y="112"/>
              </a:lnTo>
              <a:lnTo>
                <a:pt x="107" y="172"/>
              </a:lnTo>
              <a:lnTo>
                <a:pt x="139" y="229"/>
              </a:lnTo>
              <a:lnTo>
                <a:pt x="127" y="353"/>
              </a:lnTo>
              <a:lnTo>
                <a:pt x="125" y="374"/>
              </a:lnTo>
              <a:lnTo>
                <a:pt x="102" y="372"/>
              </a:lnTo>
              <a:lnTo>
                <a:pt x="99" y="402"/>
              </a:lnTo>
              <a:lnTo>
                <a:pt x="90" y="472"/>
              </a:lnTo>
              <a:lnTo>
                <a:pt x="85" y="526"/>
              </a:lnTo>
              <a:lnTo>
                <a:pt x="173" y="537"/>
              </a:lnTo>
              <a:lnTo>
                <a:pt x="169" y="563"/>
              </a:lnTo>
              <a:lnTo>
                <a:pt x="243" y="572"/>
              </a:lnTo>
              <a:lnTo>
                <a:pt x="229" y="649"/>
              </a:lnTo>
              <a:lnTo>
                <a:pt x="222" y="691"/>
              </a:lnTo>
              <a:lnTo>
                <a:pt x="216" y="723"/>
              </a:lnTo>
              <a:lnTo>
                <a:pt x="209" y="767"/>
              </a:lnTo>
              <a:lnTo>
                <a:pt x="204" y="824"/>
              </a:lnTo>
              <a:lnTo>
                <a:pt x="198" y="906"/>
              </a:lnTo>
              <a:lnTo>
                <a:pt x="200" y="946"/>
              </a:lnTo>
              <a:lnTo>
                <a:pt x="181" y="968"/>
              </a:lnTo>
              <a:lnTo>
                <a:pt x="172" y="999"/>
              </a:lnTo>
              <a:lnTo>
                <a:pt x="169" y="1005"/>
              </a:lnTo>
              <a:lnTo>
                <a:pt x="167" y="1032"/>
              </a:lnTo>
              <a:lnTo>
                <a:pt x="160" y="1041"/>
              </a:lnTo>
              <a:lnTo>
                <a:pt x="150" y="1044"/>
              </a:lnTo>
              <a:lnTo>
                <a:pt x="147" y="1074"/>
              </a:lnTo>
              <a:lnTo>
                <a:pt x="154" y="1131"/>
              </a:lnTo>
              <a:lnTo>
                <a:pt x="161" y="1134"/>
              </a:lnTo>
              <a:lnTo>
                <a:pt x="154" y="1233"/>
              </a:lnTo>
              <a:lnTo>
                <a:pt x="149" y="1275"/>
              </a:lnTo>
              <a:lnTo>
                <a:pt x="145" y="1332"/>
              </a:lnTo>
              <a:lnTo>
                <a:pt x="144" y="1352"/>
              </a:lnTo>
              <a:lnTo>
                <a:pt x="108" y="1775"/>
              </a:lnTo>
              <a:lnTo>
                <a:pt x="105" y="1810"/>
              </a:lnTo>
              <a:lnTo>
                <a:pt x="110" y="1811"/>
              </a:lnTo>
              <a:lnTo>
                <a:pt x="462" y="1841"/>
              </a:lnTo>
              <a:lnTo>
                <a:pt x="567" y="1849"/>
              </a:lnTo>
              <a:lnTo>
                <a:pt x="632" y="1855"/>
              </a:lnTo>
              <a:lnTo>
                <a:pt x="644" y="1856"/>
              </a:lnTo>
              <a:lnTo>
                <a:pt x="677" y="1859"/>
              </a:lnTo>
              <a:lnTo>
                <a:pt x="749" y="1865"/>
              </a:lnTo>
              <a:lnTo>
                <a:pt x="843" y="1874"/>
              </a:lnTo>
              <a:lnTo>
                <a:pt x="830" y="1892"/>
              </a:lnTo>
              <a:lnTo>
                <a:pt x="849" y="1938"/>
              </a:lnTo>
              <a:lnTo>
                <a:pt x="853" y="1945"/>
              </a:lnTo>
              <a:lnTo>
                <a:pt x="881" y="1935"/>
              </a:lnTo>
              <a:lnTo>
                <a:pt x="922" y="1919"/>
              </a:lnTo>
              <a:lnTo>
                <a:pt x="985" y="1896"/>
              </a:lnTo>
              <a:lnTo>
                <a:pt x="1032" y="1877"/>
              </a:lnTo>
              <a:lnTo>
                <a:pt x="1072" y="1861"/>
              </a:lnTo>
              <a:lnTo>
                <a:pt x="1125" y="1843"/>
              </a:lnTo>
              <a:lnTo>
                <a:pt x="1128" y="1841"/>
              </a:lnTo>
              <a:lnTo>
                <a:pt x="1013" y="1706"/>
              </a:lnTo>
              <a:lnTo>
                <a:pt x="960" y="1625"/>
              </a:lnTo>
              <a:lnTo>
                <a:pt x="993" y="1629"/>
              </a:lnTo>
              <a:lnTo>
                <a:pt x="986" y="1615"/>
              </a:lnTo>
              <a:lnTo>
                <a:pt x="1001" y="1605"/>
              </a:lnTo>
              <a:lnTo>
                <a:pt x="1009" y="1588"/>
              </a:lnTo>
              <a:lnTo>
                <a:pt x="1016" y="1562"/>
              </a:lnTo>
              <a:lnTo>
                <a:pt x="1018" y="1547"/>
              </a:lnTo>
              <a:lnTo>
                <a:pt x="1018" y="1539"/>
              </a:lnTo>
              <a:lnTo>
                <a:pt x="1024" y="1495"/>
              </a:lnTo>
              <a:lnTo>
                <a:pt x="1028" y="1450"/>
              </a:lnTo>
              <a:lnTo>
                <a:pt x="1030" y="1438"/>
              </a:lnTo>
              <a:lnTo>
                <a:pt x="1030" y="1430"/>
              </a:lnTo>
              <a:lnTo>
                <a:pt x="1034" y="1404"/>
              </a:lnTo>
              <a:lnTo>
                <a:pt x="1032" y="1404"/>
              </a:lnTo>
              <a:lnTo>
                <a:pt x="1041" y="1331"/>
              </a:lnTo>
              <a:lnTo>
                <a:pt x="1067" y="1333"/>
              </a:lnTo>
              <a:lnTo>
                <a:pt x="1071" y="1295"/>
              </a:lnTo>
              <a:lnTo>
                <a:pt x="1070" y="1287"/>
              </a:lnTo>
              <a:lnTo>
                <a:pt x="1076" y="1264"/>
              </a:lnTo>
              <a:lnTo>
                <a:pt x="1081" y="1261"/>
              </a:lnTo>
              <a:lnTo>
                <a:pt x="1097" y="1230"/>
              </a:lnTo>
              <a:lnTo>
                <a:pt x="1092" y="1197"/>
              </a:lnTo>
              <a:lnTo>
                <a:pt x="1080" y="1197"/>
              </a:lnTo>
              <a:lnTo>
                <a:pt x="1062" y="1187"/>
              </a:lnTo>
              <a:lnTo>
                <a:pt x="1054" y="1186"/>
              </a:lnTo>
              <a:lnTo>
                <a:pt x="1045" y="1179"/>
              </a:lnTo>
              <a:lnTo>
                <a:pt x="1045" y="1139"/>
              </a:lnTo>
              <a:lnTo>
                <a:pt x="1042" y="1080"/>
              </a:lnTo>
              <a:lnTo>
                <a:pt x="1029" y="1041"/>
              </a:lnTo>
              <a:lnTo>
                <a:pt x="1014" y="1016"/>
              </a:lnTo>
              <a:lnTo>
                <a:pt x="1025" y="1000"/>
              </a:lnTo>
              <a:lnTo>
                <a:pt x="1078" y="924"/>
              </a:lnTo>
              <a:lnTo>
                <a:pt x="1133" y="846"/>
              </a:lnTo>
              <a:lnTo>
                <a:pt x="1163" y="801"/>
              </a:lnTo>
              <a:lnTo>
                <a:pt x="1181" y="777"/>
              </a:lnTo>
              <a:lnTo>
                <a:pt x="1212" y="734"/>
              </a:lnTo>
              <a:lnTo>
                <a:pt x="1219" y="721"/>
              </a:lnTo>
              <a:lnTo>
                <a:pt x="1247" y="687"/>
              </a:lnTo>
              <a:lnTo>
                <a:pt x="1300" y="645"/>
              </a:lnTo>
              <a:lnTo>
                <a:pt x="1309" y="638"/>
              </a:lnTo>
              <a:lnTo>
                <a:pt x="1401" y="567"/>
              </a:lnTo>
              <a:lnTo>
                <a:pt x="1416" y="558"/>
              </a:lnTo>
              <a:lnTo>
                <a:pt x="1394" y="523"/>
              </a:lnTo>
              <a:lnTo>
                <a:pt x="1389" y="514"/>
              </a:lnTo>
              <a:lnTo>
                <a:pt x="1370" y="533"/>
              </a:lnTo>
              <a:lnTo>
                <a:pt x="1348" y="530"/>
              </a:lnTo>
              <a:lnTo>
                <a:pt x="1320" y="526"/>
              </a:lnTo>
              <a:lnTo>
                <a:pt x="1296" y="524"/>
              </a:lnTo>
              <a:lnTo>
                <a:pt x="1283" y="523"/>
              </a:lnTo>
              <a:close/>
            </a:path>
          </a:pathLst>
        </a:custGeom>
        <a:solidFill>
          <a:srgbClr val="00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14</xdr:col>
      <xdr:colOff>590550</xdr:colOff>
      <xdr:row>32</xdr:row>
      <xdr:rowOff>142875</xdr:rowOff>
    </xdr:from>
    <xdr:to>
      <xdr:col>20</xdr:col>
      <xdr:colOff>295275</xdr:colOff>
      <xdr:row>63</xdr:row>
      <xdr:rowOff>142875</xdr:rowOff>
    </xdr:to>
    <xdr:sp>
      <xdr:nvSpPr>
        <xdr:cNvPr id="5" name="Cardinia"/>
        <xdr:cNvSpPr>
          <a:spLocks/>
        </xdr:cNvSpPr>
      </xdr:nvSpPr>
      <xdr:spPr>
        <a:xfrm>
          <a:off x="9782175" y="5324475"/>
          <a:ext cx="3362325" cy="5019675"/>
        </a:xfrm>
        <a:custGeom>
          <a:pathLst>
            <a:path h="5794" w="3879">
              <a:moveTo>
                <a:pt x="3479" y="3767"/>
              </a:moveTo>
              <a:lnTo>
                <a:pt x="3518" y="3678"/>
              </a:lnTo>
              <a:lnTo>
                <a:pt x="3575" y="3576"/>
              </a:lnTo>
              <a:lnTo>
                <a:pt x="3675" y="3497"/>
              </a:lnTo>
              <a:lnTo>
                <a:pt x="3739" y="3445"/>
              </a:lnTo>
              <a:lnTo>
                <a:pt x="3766" y="3360"/>
              </a:lnTo>
              <a:lnTo>
                <a:pt x="3805" y="3242"/>
              </a:lnTo>
              <a:lnTo>
                <a:pt x="3801" y="3239"/>
              </a:lnTo>
              <a:lnTo>
                <a:pt x="3832" y="3106"/>
              </a:lnTo>
              <a:lnTo>
                <a:pt x="3829" y="3106"/>
              </a:lnTo>
              <a:lnTo>
                <a:pt x="3872" y="3033"/>
              </a:lnTo>
              <a:lnTo>
                <a:pt x="3760" y="2968"/>
              </a:lnTo>
              <a:lnTo>
                <a:pt x="3734" y="2978"/>
              </a:lnTo>
              <a:lnTo>
                <a:pt x="3713" y="2945"/>
              </a:lnTo>
              <a:lnTo>
                <a:pt x="3679" y="2935"/>
              </a:lnTo>
              <a:lnTo>
                <a:pt x="3642" y="2932"/>
              </a:lnTo>
              <a:lnTo>
                <a:pt x="3670" y="2892"/>
              </a:lnTo>
              <a:lnTo>
                <a:pt x="3713" y="2834"/>
              </a:lnTo>
              <a:lnTo>
                <a:pt x="3710" y="2793"/>
              </a:lnTo>
              <a:lnTo>
                <a:pt x="3699" y="2755"/>
              </a:lnTo>
              <a:lnTo>
                <a:pt x="3734" y="2719"/>
              </a:lnTo>
              <a:lnTo>
                <a:pt x="3765" y="2710"/>
              </a:lnTo>
              <a:lnTo>
                <a:pt x="3766" y="2707"/>
              </a:lnTo>
              <a:lnTo>
                <a:pt x="3777" y="2701"/>
              </a:lnTo>
              <a:lnTo>
                <a:pt x="3800" y="2675"/>
              </a:lnTo>
              <a:lnTo>
                <a:pt x="3776" y="2576"/>
              </a:lnTo>
              <a:lnTo>
                <a:pt x="3765" y="2565"/>
              </a:lnTo>
              <a:lnTo>
                <a:pt x="3773" y="2549"/>
              </a:lnTo>
              <a:lnTo>
                <a:pt x="3768" y="2504"/>
              </a:lnTo>
              <a:lnTo>
                <a:pt x="3783" y="2472"/>
              </a:lnTo>
              <a:lnTo>
                <a:pt x="3795" y="2449"/>
              </a:lnTo>
              <a:lnTo>
                <a:pt x="3779" y="2413"/>
              </a:lnTo>
              <a:lnTo>
                <a:pt x="3783" y="2385"/>
              </a:lnTo>
              <a:lnTo>
                <a:pt x="3810" y="2361"/>
              </a:lnTo>
              <a:lnTo>
                <a:pt x="3790" y="2326"/>
              </a:lnTo>
              <a:lnTo>
                <a:pt x="3795" y="2267"/>
              </a:lnTo>
              <a:lnTo>
                <a:pt x="3812" y="2265"/>
              </a:lnTo>
              <a:lnTo>
                <a:pt x="3787" y="2187"/>
              </a:lnTo>
              <a:lnTo>
                <a:pt x="3795" y="2157"/>
              </a:lnTo>
              <a:lnTo>
                <a:pt x="3788" y="2095"/>
              </a:lnTo>
              <a:lnTo>
                <a:pt x="3787" y="2063"/>
              </a:lnTo>
              <a:lnTo>
                <a:pt x="3805" y="2054"/>
              </a:lnTo>
              <a:lnTo>
                <a:pt x="3802" y="2036"/>
              </a:lnTo>
              <a:lnTo>
                <a:pt x="3799" y="2009"/>
              </a:lnTo>
              <a:lnTo>
                <a:pt x="3803" y="2007"/>
              </a:lnTo>
              <a:lnTo>
                <a:pt x="3829" y="1990"/>
              </a:lnTo>
              <a:lnTo>
                <a:pt x="3878" y="1927"/>
              </a:lnTo>
              <a:lnTo>
                <a:pt x="3879" y="1828"/>
              </a:lnTo>
              <a:lnTo>
                <a:pt x="3859" y="1755"/>
              </a:lnTo>
              <a:lnTo>
                <a:pt x="3847" y="1678"/>
              </a:lnTo>
              <a:lnTo>
                <a:pt x="3845" y="1666"/>
              </a:lnTo>
              <a:lnTo>
                <a:pt x="3860" y="1658"/>
              </a:lnTo>
              <a:lnTo>
                <a:pt x="3855" y="1627"/>
              </a:lnTo>
              <a:lnTo>
                <a:pt x="3855" y="1571"/>
              </a:lnTo>
              <a:lnTo>
                <a:pt x="3806" y="1519"/>
              </a:lnTo>
              <a:lnTo>
                <a:pt x="3794" y="1482"/>
              </a:lnTo>
              <a:lnTo>
                <a:pt x="3770" y="1451"/>
              </a:lnTo>
              <a:lnTo>
                <a:pt x="3749" y="1434"/>
              </a:lnTo>
              <a:lnTo>
                <a:pt x="3723" y="1406"/>
              </a:lnTo>
              <a:lnTo>
                <a:pt x="3725" y="1349"/>
              </a:lnTo>
              <a:lnTo>
                <a:pt x="3605" y="1325"/>
              </a:lnTo>
              <a:lnTo>
                <a:pt x="3569" y="1255"/>
              </a:lnTo>
              <a:lnTo>
                <a:pt x="3540" y="1194"/>
              </a:lnTo>
              <a:lnTo>
                <a:pt x="3565" y="1162"/>
              </a:lnTo>
              <a:lnTo>
                <a:pt x="3593" y="1156"/>
              </a:lnTo>
              <a:lnTo>
                <a:pt x="3574" y="1090"/>
              </a:lnTo>
              <a:lnTo>
                <a:pt x="3594" y="1071"/>
              </a:lnTo>
              <a:lnTo>
                <a:pt x="3620" y="1068"/>
              </a:lnTo>
              <a:lnTo>
                <a:pt x="3641" y="1053"/>
              </a:lnTo>
              <a:lnTo>
                <a:pt x="3642" y="1003"/>
              </a:lnTo>
              <a:lnTo>
                <a:pt x="3668" y="962"/>
              </a:lnTo>
              <a:lnTo>
                <a:pt x="3685" y="946"/>
              </a:lnTo>
              <a:lnTo>
                <a:pt x="3686" y="902"/>
              </a:lnTo>
              <a:lnTo>
                <a:pt x="3658" y="866"/>
              </a:lnTo>
              <a:lnTo>
                <a:pt x="3633" y="814"/>
              </a:lnTo>
              <a:lnTo>
                <a:pt x="3645" y="793"/>
              </a:lnTo>
              <a:lnTo>
                <a:pt x="3679" y="777"/>
              </a:lnTo>
              <a:lnTo>
                <a:pt x="3693" y="706"/>
              </a:lnTo>
              <a:lnTo>
                <a:pt x="3725" y="681"/>
              </a:lnTo>
              <a:lnTo>
                <a:pt x="3706" y="628"/>
              </a:lnTo>
              <a:lnTo>
                <a:pt x="3710" y="577"/>
              </a:lnTo>
              <a:lnTo>
                <a:pt x="3694" y="563"/>
              </a:lnTo>
              <a:lnTo>
                <a:pt x="3694" y="561"/>
              </a:lnTo>
              <a:lnTo>
                <a:pt x="3658" y="538"/>
              </a:lnTo>
              <a:lnTo>
                <a:pt x="3629" y="522"/>
              </a:lnTo>
              <a:lnTo>
                <a:pt x="3605" y="508"/>
              </a:lnTo>
              <a:lnTo>
                <a:pt x="3568" y="493"/>
              </a:lnTo>
              <a:lnTo>
                <a:pt x="3552" y="515"/>
              </a:lnTo>
              <a:lnTo>
                <a:pt x="3526" y="516"/>
              </a:lnTo>
              <a:lnTo>
                <a:pt x="3493" y="474"/>
              </a:lnTo>
              <a:lnTo>
                <a:pt x="3504" y="455"/>
              </a:lnTo>
              <a:lnTo>
                <a:pt x="3486" y="427"/>
              </a:lnTo>
              <a:lnTo>
                <a:pt x="3455" y="376"/>
              </a:lnTo>
              <a:lnTo>
                <a:pt x="3442" y="316"/>
              </a:lnTo>
              <a:lnTo>
                <a:pt x="3430" y="295"/>
              </a:lnTo>
              <a:lnTo>
                <a:pt x="3402" y="288"/>
              </a:lnTo>
              <a:lnTo>
                <a:pt x="3375" y="282"/>
              </a:lnTo>
              <a:lnTo>
                <a:pt x="3355" y="304"/>
              </a:lnTo>
              <a:lnTo>
                <a:pt x="3333" y="308"/>
              </a:lnTo>
              <a:lnTo>
                <a:pt x="3307" y="317"/>
              </a:lnTo>
              <a:lnTo>
                <a:pt x="3304" y="319"/>
              </a:lnTo>
              <a:lnTo>
                <a:pt x="3257" y="314"/>
              </a:lnTo>
              <a:lnTo>
                <a:pt x="3228" y="298"/>
              </a:lnTo>
              <a:lnTo>
                <a:pt x="3189" y="302"/>
              </a:lnTo>
              <a:lnTo>
                <a:pt x="3157" y="306"/>
              </a:lnTo>
              <a:lnTo>
                <a:pt x="3124" y="281"/>
              </a:lnTo>
              <a:lnTo>
                <a:pt x="3098" y="246"/>
              </a:lnTo>
              <a:lnTo>
                <a:pt x="3080" y="263"/>
              </a:lnTo>
              <a:lnTo>
                <a:pt x="3095" y="340"/>
              </a:lnTo>
              <a:lnTo>
                <a:pt x="3059" y="364"/>
              </a:lnTo>
              <a:lnTo>
                <a:pt x="3033" y="401"/>
              </a:lnTo>
              <a:lnTo>
                <a:pt x="3014" y="402"/>
              </a:lnTo>
              <a:lnTo>
                <a:pt x="2985" y="406"/>
              </a:lnTo>
              <a:lnTo>
                <a:pt x="2955" y="402"/>
              </a:lnTo>
              <a:lnTo>
                <a:pt x="2929" y="445"/>
              </a:lnTo>
              <a:lnTo>
                <a:pt x="2926" y="475"/>
              </a:lnTo>
              <a:lnTo>
                <a:pt x="2944" y="512"/>
              </a:lnTo>
              <a:lnTo>
                <a:pt x="2945" y="574"/>
              </a:lnTo>
              <a:lnTo>
                <a:pt x="2930" y="601"/>
              </a:lnTo>
              <a:lnTo>
                <a:pt x="2892" y="616"/>
              </a:lnTo>
              <a:lnTo>
                <a:pt x="2844" y="600"/>
              </a:lnTo>
              <a:lnTo>
                <a:pt x="2806" y="598"/>
              </a:lnTo>
              <a:lnTo>
                <a:pt x="2783" y="610"/>
              </a:lnTo>
              <a:lnTo>
                <a:pt x="2750" y="639"/>
              </a:lnTo>
              <a:lnTo>
                <a:pt x="2769" y="687"/>
              </a:lnTo>
              <a:lnTo>
                <a:pt x="2693" y="697"/>
              </a:lnTo>
              <a:lnTo>
                <a:pt x="2669" y="712"/>
              </a:lnTo>
              <a:lnTo>
                <a:pt x="2632" y="708"/>
              </a:lnTo>
              <a:lnTo>
                <a:pt x="2605" y="708"/>
              </a:lnTo>
              <a:lnTo>
                <a:pt x="2575" y="709"/>
              </a:lnTo>
              <a:lnTo>
                <a:pt x="2548" y="701"/>
              </a:lnTo>
              <a:lnTo>
                <a:pt x="2527" y="700"/>
              </a:lnTo>
              <a:lnTo>
                <a:pt x="2504" y="697"/>
              </a:lnTo>
              <a:lnTo>
                <a:pt x="2528" y="538"/>
              </a:lnTo>
              <a:lnTo>
                <a:pt x="2502" y="535"/>
              </a:lnTo>
              <a:lnTo>
                <a:pt x="2418" y="525"/>
              </a:lnTo>
              <a:lnTo>
                <a:pt x="2386" y="521"/>
              </a:lnTo>
              <a:lnTo>
                <a:pt x="2347" y="515"/>
              </a:lnTo>
              <a:lnTo>
                <a:pt x="2296" y="506"/>
              </a:lnTo>
              <a:lnTo>
                <a:pt x="2298" y="468"/>
              </a:lnTo>
              <a:lnTo>
                <a:pt x="2215" y="456"/>
              </a:lnTo>
              <a:lnTo>
                <a:pt x="2214" y="456"/>
              </a:lnTo>
              <a:lnTo>
                <a:pt x="2161" y="449"/>
              </a:lnTo>
              <a:lnTo>
                <a:pt x="2143" y="467"/>
              </a:lnTo>
              <a:lnTo>
                <a:pt x="2111" y="462"/>
              </a:lnTo>
              <a:lnTo>
                <a:pt x="2072" y="464"/>
              </a:lnTo>
              <a:lnTo>
                <a:pt x="2034" y="472"/>
              </a:lnTo>
              <a:lnTo>
                <a:pt x="2021" y="486"/>
              </a:lnTo>
              <a:lnTo>
                <a:pt x="2000" y="483"/>
              </a:lnTo>
              <a:lnTo>
                <a:pt x="1970" y="448"/>
              </a:lnTo>
              <a:lnTo>
                <a:pt x="1964" y="467"/>
              </a:lnTo>
              <a:lnTo>
                <a:pt x="1946" y="462"/>
              </a:lnTo>
              <a:lnTo>
                <a:pt x="1954" y="427"/>
              </a:lnTo>
              <a:lnTo>
                <a:pt x="1940" y="398"/>
              </a:lnTo>
              <a:lnTo>
                <a:pt x="1907" y="340"/>
              </a:lnTo>
              <a:lnTo>
                <a:pt x="1881" y="276"/>
              </a:lnTo>
              <a:lnTo>
                <a:pt x="1854" y="259"/>
              </a:lnTo>
              <a:lnTo>
                <a:pt x="1826" y="238"/>
              </a:lnTo>
              <a:lnTo>
                <a:pt x="1793" y="175"/>
              </a:lnTo>
              <a:lnTo>
                <a:pt x="1763" y="165"/>
              </a:lnTo>
              <a:lnTo>
                <a:pt x="1737" y="153"/>
              </a:lnTo>
              <a:lnTo>
                <a:pt x="1687" y="156"/>
              </a:lnTo>
              <a:lnTo>
                <a:pt x="1664" y="145"/>
              </a:lnTo>
              <a:lnTo>
                <a:pt x="1666" y="107"/>
              </a:lnTo>
              <a:lnTo>
                <a:pt x="1638" y="99"/>
              </a:lnTo>
              <a:lnTo>
                <a:pt x="1611" y="93"/>
              </a:lnTo>
              <a:lnTo>
                <a:pt x="1589" y="97"/>
              </a:lnTo>
              <a:lnTo>
                <a:pt x="1566" y="54"/>
              </a:lnTo>
              <a:lnTo>
                <a:pt x="1507" y="0"/>
              </a:lnTo>
              <a:lnTo>
                <a:pt x="1536" y="53"/>
              </a:lnTo>
              <a:lnTo>
                <a:pt x="1536" y="67"/>
              </a:lnTo>
              <a:lnTo>
                <a:pt x="1559" y="197"/>
              </a:lnTo>
              <a:lnTo>
                <a:pt x="1538" y="288"/>
              </a:lnTo>
              <a:lnTo>
                <a:pt x="1544" y="323"/>
              </a:lnTo>
              <a:lnTo>
                <a:pt x="1535" y="346"/>
              </a:lnTo>
              <a:lnTo>
                <a:pt x="1510" y="347"/>
              </a:lnTo>
              <a:lnTo>
                <a:pt x="1489" y="370"/>
              </a:lnTo>
              <a:lnTo>
                <a:pt x="1459" y="411"/>
              </a:lnTo>
              <a:lnTo>
                <a:pt x="1418" y="449"/>
              </a:lnTo>
              <a:lnTo>
                <a:pt x="1380" y="477"/>
              </a:lnTo>
              <a:lnTo>
                <a:pt x="1360" y="505"/>
              </a:lnTo>
              <a:lnTo>
                <a:pt x="1341" y="502"/>
              </a:lnTo>
              <a:lnTo>
                <a:pt x="1319" y="518"/>
              </a:lnTo>
              <a:lnTo>
                <a:pt x="1298" y="507"/>
              </a:lnTo>
              <a:lnTo>
                <a:pt x="1288" y="502"/>
              </a:lnTo>
              <a:lnTo>
                <a:pt x="1237" y="508"/>
              </a:lnTo>
              <a:lnTo>
                <a:pt x="1216" y="496"/>
              </a:lnTo>
              <a:lnTo>
                <a:pt x="1187" y="489"/>
              </a:lnTo>
              <a:lnTo>
                <a:pt x="1185" y="502"/>
              </a:lnTo>
              <a:lnTo>
                <a:pt x="1106" y="491"/>
              </a:lnTo>
              <a:lnTo>
                <a:pt x="1088" y="518"/>
              </a:lnTo>
              <a:lnTo>
                <a:pt x="1031" y="512"/>
              </a:lnTo>
              <a:lnTo>
                <a:pt x="999" y="526"/>
              </a:lnTo>
              <a:lnTo>
                <a:pt x="993" y="559"/>
              </a:lnTo>
              <a:lnTo>
                <a:pt x="987" y="637"/>
              </a:lnTo>
              <a:lnTo>
                <a:pt x="963" y="659"/>
              </a:lnTo>
              <a:lnTo>
                <a:pt x="941" y="625"/>
              </a:lnTo>
              <a:lnTo>
                <a:pt x="911" y="607"/>
              </a:lnTo>
              <a:lnTo>
                <a:pt x="891" y="579"/>
              </a:lnTo>
              <a:lnTo>
                <a:pt x="862" y="602"/>
              </a:lnTo>
              <a:lnTo>
                <a:pt x="844" y="593"/>
              </a:lnTo>
              <a:lnTo>
                <a:pt x="810" y="598"/>
              </a:lnTo>
              <a:lnTo>
                <a:pt x="776" y="589"/>
              </a:lnTo>
              <a:lnTo>
                <a:pt x="759" y="594"/>
              </a:lnTo>
              <a:lnTo>
                <a:pt x="730" y="603"/>
              </a:lnTo>
              <a:lnTo>
                <a:pt x="730" y="627"/>
              </a:lnTo>
              <a:lnTo>
                <a:pt x="724" y="636"/>
              </a:lnTo>
              <a:lnTo>
                <a:pt x="705" y="642"/>
              </a:lnTo>
              <a:lnTo>
                <a:pt x="700" y="699"/>
              </a:lnTo>
              <a:lnTo>
                <a:pt x="593" y="686"/>
              </a:lnTo>
              <a:lnTo>
                <a:pt x="566" y="764"/>
              </a:lnTo>
              <a:lnTo>
                <a:pt x="540" y="755"/>
              </a:lnTo>
              <a:lnTo>
                <a:pt x="514" y="833"/>
              </a:lnTo>
              <a:lnTo>
                <a:pt x="500" y="824"/>
              </a:lnTo>
              <a:lnTo>
                <a:pt x="483" y="812"/>
              </a:lnTo>
              <a:lnTo>
                <a:pt x="476" y="868"/>
              </a:lnTo>
              <a:lnTo>
                <a:pt x="429" y="862"/>
              </a:lnTo>
              <a:lnTo>
                <a:pt x="406" y="876"/>
              </a:lnTo>
              <a:lnTo>
                <a:pt x="388" y="855"/>
              </a:lnTo>
              <a:lnTo>
                <a:pt x="329" y="846"/>
              </a:lnTo>
              <a:lnTo>
                <a:pt x="330" y="812"/>
              </a:lnTo>
              <a:lnTo>
                <a:pt x="308" y="786"/>
              </a:lnTo>
              <a:lnTo>
                <a:pt x="286" y="801"/>
              </a:lnTo>
              <a:lnTo>
                <a:pt x="268" y="810"/>
              </a:lnTo>
              <a:lnTo>
                <a:pt x="240" y="812"/>
              </a:lnTo>
              <a:lnTo>
                <a:pt x="220" y="823"/>
              </a:lnTo>
              <a:lnTo>
                <a:pt x="171" y="877"/>
              </a:lnTo>
              <a:lnTo>
                <a:pt x="182" y="966"/>
              </a:lnTo>
              <a:lnTo>
                <a:pt x="157" y="1011"/>
              </a:lnTo>
              <a:lnTo>
                <a:pt x="172" y="1135"/>
              </a:lnTo>
              <a:lnTo>
                <a:pt x="180" y="1184"/>
              </a:lnTo>
              <a:lnTo>
                <a:pt x="150" y="1220"/>
              </a:lnTo>
              <a:lnTo>
                <a:pt x="155" y="1221"/>
              </a:lnTo>
              <a:lnTo>
                <a:pt x="176" y="1215"/>
              </a:lnTo>
              <a:lnTo>
                <a:pt x="206" y="1228"/>
              </a:lnTo>
              <a:lnTo>
                <a:pt x="206" y="1264"/>
              </a:lnTo>
              <a:lnTo>
                <a:pt x="217" y="1386"/>
              </a:lnTo>
              <a:lnTo>
                <a:pt x="209" y="1396"/>
              </a:lnTo>
              <a:lnTo>
                <a:pt x="195" y="1397"/>
              </a:lnTo>
              <a:lnTo>
                <a:pt x="177" y="1398"/>
              </a:lnTo>
              <a:lnTo>
                <a:pt x="171" y="1432"/>
              </a:lnTo>
              <a:lnTo>
                <a:pt x="163" y="1441"/>
              </a:lnTo>
              <a:lnTo>
                <a:pt x="141" y="1430"/>
              </a:lnTo>
              <a:lnTo>
                <a:pt x="131" y="1419"/>
              </a:lnTo>
              <a:lnTo>
                <a:pt x="132" y="1450"/>
              </a:lnTo>
              <a:lnTo>
                <a:pt x="148" y="1504"/>
              </a:lnTo>
              <a:lnTo>
                <a:pt x="153" y="1564"/>
              </a:lnTo>
              <a:lnTo>
                <a:pt x="144" y="1579"/>
              </a:lnTo>
              <a:lnTo>
                <a:pt x="133" y="1605"/>
              </a:lnTo>
              <a:lnTo>
                <a:pt x="131" y="1606"/>
              </a:lnTo>
              <a:lnTo>
                <a:pt x="120" y="1629"/>
              </a:lnTo>
              <a:lnTo>
                <a:pt x="109" y="1662"/>
              </a:lnTo>
              <a:lnTo>
                <a:pt x="133" y="1710"/>
              </a:lnTo>
              <a:lnTo>
                <a:pt x="138" y="1735"/>
              </a:lnTo>
              <a:lnTo>
                <a:pt x="126" y="1764"/>
              </a:lnTo>
              <a:lnTo>
                <a:pt x="142" y="1779"/>
              </a:lnTo>
              <a:lnTo>
                <a:pt x="143" y="1779"/>
              </a:lnTo>
              <a:lnTo>
                <a:pt x="144" y="1791"/>
              </a:lnTo>
              <a:lnTo>
                <a:pt x="154" y="1792"/>
              </a:lnTo>
              <a:lnTo>
                <a:pt x="166" y="1805"/>
              </a:lnTo>
              <a:lnTo>
                <a:pt x="187" y="1853"/>
              </a:lnTo>
              <a:lnTo>
                <a:pt x="198" y="1864"/>
              </a:lnTo>
              <a:lnTo>
                <a:pt x="207" y="1880"/>
              </a:lnTo>
              <a:lnTo>
                <a:pt x="194" y="1885"/>
              </a:lnTo>
              <a:lnTo>
                <a:pt x="196" y="1911"/>
              </a:lnTo>
              <a:lnTo>
                <a:pt x="198" y="1916"/>
              </a:lnTo>
              <a:lnTo>
                <a:pt x="186" y="1932"/>
              </a:lnTo>
              <a:lnTo>
                <a:pt x="171" y="1960"/>
              </a:lnTo>
              <a:lnTo>
                <a:pt x="152" y="1973"/>
              </a:lnTo>
              <a:lnTo>
                <a:pt x="141" y="2009"/>
              </a:lnTo>
              <a:lnTo>
                <a:pt x="135" y="2025"/>
              </a:lnTo>
              <a:lnTo>
                <a:pt x="121" y="2073"/>
              </a:lnTo>
              <a:lnTo>
                <a:pt x="107" y="2098"/>
              </a:lnTo>
              <a:lnTo>
                <a:pt x="93" y="2136"/>
              </a:lnTo>
              <a:lnTo>
                <a:pt x="80" y="2150"/>
              </a:lnTo>
              <a:lnTo>
                <a:pt x="64" y="2161"/>
              </a:lnTo>
              <a:lnTo>
                <a:pt x="48" y="2180"/>
              </a:lnTo>
              <a:lnTo>
                <a:pt x="41" y="2188"/>
              </a:lnTo>
              <a:lnTo>
                <a:pt x="28" y="2215"/>
              </a:lnTo>
              <a:lnTo>
                <a:pt x="23" y="2218"/>
              </a:lnTo>
              <a:lnTo>
                <a:pt x="17" y="2237"/>
              </a:lnTo>
              <a:lnTo>
                <a:pt x="18" y="2281"/>
              </a:lnTo>
              <a:lnTo>
                <a:pt x="14" y="2288"/>
              </a:lnTo>
              <a:lnTo>
                <a:pt x="6" y="2304"/>
              </a:lnTo>
              <a:lnTo>
                <a:pt x="16" y="2316"/>
              </a:lnTo>
              <a:lnTo>
                <a:pt x="22" y="2334"/>
              </a:lnTo>
              <a:lnTo>
                <a:pt x="12" y="2358"/>
              </a:lnTo>
              <a:lnTo>
                <a:pt x="1" y="2363"/>
              </a:lnTo>
              <a:lnTo>
                <a:pt x="6" y="2374"/>
              </a:lnTo>
              <a:lnTo>
                <a:pt x="0" y="2392"/>
              </a:lnTo>
              <a:lnTo>
                <a:pt x="12" y="2395"/>
              </a:lnTo>
              <a:lnTo>
                <a:pt x="27" y="2404"/>
              </a:lnTo>
              <a:lnTo>
                <a:pt x="31" y="2407"/>
              </a:lnTo>
              <a:lnTo>
                <a:pt x="28" y="2414"/>
              </a:lnTo>
              <a:lnTo>
                <a:pt x="37" y="2418"/>
              </a:lnTo>
              <a:lnTo>
                <a:pt x="41" y="2420"/>
              </a:lnTo>
              <a:lnTo>
                <a:pt x="53" y="2438"/>
              </a:lnTo>
              <a:lnTo>
                <a:pt x="64" y="2443"/>
              </a:lnTo>
              <a:lnTo>
                <a:pt x="70" y="2449"/>
              </a:lnTo>
              <a:lnTo>
                <a:pt x="63" y="2462"/>
              </a:lnTo>
              <a:lnTo>
                <a:pt x="73" y="2465"/>
              </a:lnTo>
              <a:lnTo>
                <a:pt x="86" y="2480"/>
              </a:lnTo>
              <a:lnTo>
                <a:pt x="94" y="2482"/>
              </a:lnTo>
              <a:lnTo>
                <a:pt x="97" y="2484"/>
              </a:lnTo>
              <a:lnTo>
                <a:pt x="99" y="2485"/>
              </a:lnTo>
              <a:lnTo>
                <a:pt x="118" y="2502"/>
              </a:lnTo>
              <a:lnTo>
                <a:pt x="136" y="2549"/>
              </a:lnTo>
              <a:lnTo>
                <a:pt x="157" y="2560"/>
              </a:lnTo>
              <a:lnTo>
                <a:pt x="172" y="2573"/>
              </a:lnTo>
              <a:lnTo>
                <a:pt x="161" y="2658"/>
              </a:lnTo>
              <a:lnTo>
                <a:pt x="140" y="2661"/>
              </a:lnTo>
              <a:lnTo>
                <a:pt x="127" y="2674"/>
              </a:lnTo>
              <a:lnTo>
                <a:pt x="124" y="2712"/>
              </a:lnTo>
              <a:lnTo>
                <a:pt x="126" y="2728"/>
              </a:lnTo>
              <a:lnTo>
                <a:pt x="143" y="2728"/>
              </a:lnTo>
              <a:lnTo>
                <a:pt x="162" y="2754"/>
              </a:lnTo>
              <a:lnTo>
                <a:pt x="166" y="2793"/>
              </a:lnTo>
              <a:lnTo>
                <a:pt x="179" y="2810"/>
              </a:lnTo>
              <a:lnTo>
                <a:pt x="177" y="2844"/>
              </a:lnTo>
              <a:lnTo>
                <a:pt x="187" y="2849"/>
              </a:lnTo>
              <a:lnTo>
                <a:pt x="187" y="2858"/>
              </a:lnTo>
              <a:lnTo>
                <a:pt x="195" y="2875"/>
              </a:lnTo>
              <a:lnTo>
                <a:pt x="213" y="2888"/>
              </a:lnTo>
              <a:lnTo>
                <a:pt x="209" y="2898"/>
              </a:lnTo>
              <a:lnTo>
                <a:pt x="231" y="2902"/>
              </a:lnTo>
              <a:lnTo>
                <a:pt x="248" y="2903"/>
              </a:lnTo>
              <a:lnTo>
                <a:pt x="263" y="2911"/>
              </a:lnTo>
              <a:lnTo>
                <a:pt x="290" y="2945"/>
              </a:lnTo>
              <a:lnTo>
                <a:pt x="305" y="2947"/>
              </a:lnTo>
              <a:lnTo>
                <a:pt x="331" y="2972"/>
              </a:lnTo>
              <a:lnTo>
                <a:pt x="347" y="2999"/>
              </a:lnTo>
              <a:lnTo>
                <a:pt x="345" y="3038"/>
              </a:lnTo>
              <a:lnTo>
                <a:pt x="366" y="3070"/>
              </a:lnTo>
              <a:lnTo>
                <a:pt x="355" y="3126"/>
              </a:lnTo>
              <a:lnTo>
                <a:pt x="359" y="3166"/>
              </a:lnTo>
              <a:lnTo>
                <a:pt x="380" y="3200"/>
              </a:lnTo>
              <a:lnTo>
                <a:pt x="367" y="3210"/>
              </a:lnTo>
              <a:lnTo>
                <a:pt x="334" y="3212"/>
              </a:lnTo>
              <a:lnTo>
                <a:pt x="311" y="3216"/>
              </a:lnTo>
              <a:lnTo>
                <a:pt x="264" y="3227"/>
              </a:lnTo>
              <a:lnTo>
                <a:pt x="238" y="3240"/>
              </a:lnTo>
              <a:lnTo>
                <a:pt x="202" y="3295"/>
              </a:lnTo>
              <a:lnTo>
                <a:pt x="318" y="3450"/>
              </a:lnTo>
              <a:lnTo>
                <a:pt x="357" y="3502"/>
              </a:lnTo>
              <a:lnTo>
                <a:pt x="331" y="3673"/>
              </a:lnTo>
              <a:lnTo>
                <a:pt x="279" y="4028"/>
              </a:lnTo>
              <a:lnTo>
                <a:pt x="269" y="4109"/>
              </a:lnTo>
              <a:lnTo>
                <a:pt x="329" y="4121"/>
              </a:lnTo>
              <a:lnTo>
                <a:pt x="336" y="4148"/>
              </a:lnTo>
              <a:lnTo>
                <a:pt x="555" y="4180"/>
              </a:lnTo>
              <a:lnTo>
                <a:pt x="545" y="4254"/>
              </a:lnTo>
              <a:lnTo>
                <a:pt x="584" y="4309"/>
              </a:lnTo>
              <a:lnTo>
                <a:pt x="605" y="4319"/>
              </a:lnTo>
              <a:lnTo>
                <a:pt x="625" y="4325"/>
              </a:lnTo>
              <a:lnTo>
                <a:pt x="642" y="4336"/>
              </a:lnTo>
              <a:lnTo>
                <a:pt x="655" y="4364"/>
              </a:lnTo>
              <a:lnTo>
                <a:pt x="675" y="4372"/>
              </a:lnTo>
              <a:lnTo>
                <a:pt x="670" y="4383"/>
              </a:lnTo>
              <a:lnTo>
                <a:pt x="694" y="4394"/>
              </a:lnTo>
              <a:lnTo>
                <a:pt x="719" y="4393"/>
              </a:lnTo>
              <a:lnTo>
                <a:pt x="727" y="4390"/>
              </a:lnTo>
              <a:lnTo>
                <a:pt x="734" y="4411"/>
              </a:lnTo>
              <a:lnTo>
                <a:pt x="759" y="4395"/>
              </a:lnTo>
              <a:lnTo>
                <a:pt x="752" y="4372"/>
              </a:lnTo>
              <a:lnTo>
                <a:pt x="771" y="4397"/>
              </a:lnTo>
              <a:lnTo>
                <a:pt x="797" y="4426"/>
              </a:lnTo>
              <a:lnTo>
                <a:pt x="815" y="4428"/>
              </a:lnTo>
              <a:lnTo>
                <a:pt x="836" y="4427"/>
              </a:lnTo>
              <a:lnTo>
                <a:pt x="855" y="4429"/>
              </a:lnTo>
              <a:lnTo>
                <a:pt x="889" y="4423"/>
              </a:lnTo>
              <a:lnTo>
                <a:pt x="898" y="4451"/>
              </a:lnTo>
              <a:lnTo>
                <a:pt x="923" y="4471"/>
              </a:lnTo>
              <a:lnTo>
                <a:pt x="953" y="4525"/>
              </a:lnTo>
              <a:lnTo>
                <a:pt x="974" y="4532"/>
              </a:lnTo>
              <a:lnTo>
                <a:pt x="995" y="4541"/>
              </a:lnTo>
              <a:lnTo>
                <a:pt x="1005" y="4550"/>
              </a:lnTo>
              <a:lnTo>
                <a:pt x="1026" y="4552"/>
              </a:lnTo>
              <a:lnTo>
                <a:pt x="1049" y="4548"/>
              </a:lnTo>
              <a:lnTo>
                <a:pt x="1083" y="4550"/>
              </a:lnTo>
              <a:lnTo>
                <a:pt x="1110" y="4553"/>
              </a:lnTo>
              <a:lnTo>
                <a:pt x="1138" y="4578"/>
              </a:lnTo>
              <a:lnTo>
                <a:pt x="1163" y="4583"/>
              </a:lnTo>
              <a:lnTo>
                <a:pt x="1187" y="4581"/>
              </a:lnTo>
              <a:lnTo>
                <a:pt x="1187" y="4582"/>
              </a:lnTo>
              <a:lnTo>
                <a:pt x="1207" y="4597"/>
              </a:lnTo>
              <a:lnTo>
                <a:pt x="1220" y="4606"/>
              </a:lnTo>
              <a:lnTo>
                <a:pt x="1241" y="4596"/>
              </a:lnTo>
              <a:lnTo>
                <a:pt x="1246" y="4624"/>
              </a:lnTo>
              <a:lnTo>
                <a:pt x="1241" y="4658"/>
              </a:lnTo>
              <a:lnTo>
                <a:pt x="1260" y="4672"/>
              </a:lnTo>
              <a:lnTo>
                <a:pt x="1266" y="4674"/>
              </a:lnTo>
              <a:lnTo>
                <a:pt x="1283" y="4721"/>
              </a:lnTo>
              <a:lnTo>
                <a:pt x="1265" y="4751"/>
              </a:lnTo>
              <a:lnTo>
                <a:pt x="1260" y="4782"/>
              </a:lnTo>
              <a:lnTo>
                <a:pt x="1276" y="4846"/>
              </a:lnTo>
              <a:lnTo>
                <a:pt x="1303" y="4877"/>
              </a:lnTo>
              <a:lnTo>
                <a:pt x="1316" y="4943"/>
              </a:lnTo>
              <a:lnTo>
                <a:pt x="1335" y="4987"/>
              </a:lnTo>
              <a:lnTo>
                <a:pt x="1328" y="4998"/>
              </a:lnTo>
              <a:lnTo>
                <a:pt x="1337" y="5114"/>
              </a:lnTo>
              <a:lnTo>
                <a:pt x="1360" y="5138"/>
              </a:lnTo>
              <a:lnTo>
                <a:pt x="1369" y="5160"/>
              </a:lnTo>
              <a:lnTo>
                <a:pt x="1373" y="5160"/>
              </a:lnTo>
              <a:lnTo>
                <a:pt x="1393" y="5194"/>
              </a:lnTo>
              <a:lnTo>
                <a:pt x="1415" y="5215"/>
              </a:lnTo>
              <a:lnTo>
                <a:pt x="1434" y="5224"/>
              </a:lnTo>
              <a:lnTo>
                <a:pt x="1453" y="5231"/>
              </a:lnTo>
              <a:lnTo>
                <a:pt x="1479" y="5257"/>
              </a:lnTo>
              <a:lnTo>
                <a:pt x="1496" y="5263"/>
              </a:lnTo>
              <a:lnTo>
                <a:pt x="1516" y="5282"/>
              </a:lnTo>
              <a:lnTo>
                <a:pt x="1535" y="5297"/>
              </a:lnTo>
              <a:lnTo>
                <a:pt x="1545" y="5320"/>
              </a:lnTo>
              <a:lnTo>
                <a:pt x="1566" y="5358"/>
              </a:lnTo>
              <a:lnTo>
                <a:pt x="1578" y="5427"/>
              </a:lnTo>
              <a:lnTo>
                <a:pt x="1566" y="5490"/>
              </a:lnTo>
              <a:lnTo>
                <a:pt x="1770" y="5521"/>
              </a:lnTo>
              <a:lnTo>
                <a:pt x="1803" y="5302"/>
              </a:lnTo>
              <a:lnTo>
                <a:pt x="1815" y="5311"/>
              </a:lnTo>
              <a:lnTo>
                <a:pt x="1855" y="5320"/>
              </a:lnTo>
              <a:lnTo>
                <a:pt x="1886" y="5329"/>
              </a:lnTo>
              <a:lnTo>
                <a:pt x="1926" y="5358"/>
              </a:lnTo>
              <a:lnTo>
                <a:pt x="1961" y="5406"/>
              </a:lnTo>
              <a:lnTo>
                <a:pt x="1995" y="5444"/>
              </a:lnTo>
              <a:lnTo>
                <a:pt x="2035" y="5461"/>
              </a:lnTo>
              <a:lnTo>
                <a:pt x="2068" y="5488"/>
              </a:lnTo>
              <a:lnTo>
                <a:pt x="2124" y="5538"/>
              </a:lnTo>
              <a:lnTo>
                <a:pt x="2161" y="5560"/>
              </a:lnTo>
              <a:lnTo>
                <a:pt x="2189" y="5659"/>
              </a:lnTo>
              <a:lnTo>
                <a:pt x="2236" y="5732"/>
              </a:lnTo>
              <a:lnTo>
                <a:pt x="2287" y="5770"/>
              </a:lnTo>
              <a:lnTo>
                <a:pt x="2392" y="5794"/>
              </a:lnTo>
              <a:lnTo>
                <a:pt x="2423" y="5575"/>
              </a:lnTo>
              <a:lnTo>
                <a:pt x="2404" y="5583"/>
              </a:lnTo>
              <a:lnTo>
                <a:pt x="2407" y="5539"/>
              </a:lnTo>
              <a:lnTo>
                <a:pt x="2450" y="5220"/>
              </a:lnTo>
              <a:lnTo>
                <a:pt x="2454" y="5226"/>
              </a:lnTo>
              <a:lnTo>
                <a:pt x="2484" y="5252"/>
              </a:lnTo>
              <a:lnTo>
                <a:pt x="2516" y="5258"/>
              </a:lnTo>
              <a:lnTo>
                <a:pt x="2533" y="5256"/>
              </a:lnTo>
              <a:lnTo>
                <a:pt x="2560" y="5230"/>
              </a:lnTo>
              <a:lnTo>
                <a:pt x="2582" y="5226"/>
              </a:lnTo>
              <a:lnTo>
                <a:pt x="2588" y="5229"/>
              </a:lnTo>
              <a:lnTo>
                <a:pt x="2624" y="5226"/>
              </a:lnTo>
              <a:lnTo>
                <a:pt x="2671" y="5201"/>
              </a:lnTo>
              <a:lnTo>
                <a:pt x="2701" y="5177"/>
              </a:lnTo>
              <a:lnTo>
                <a:pt x="2696" y="5205"/>
              </a:lnTo>
              <a:lnTo>
                <a:pt x="2733" y="5209"/>
              </a:lnTo>
              <a:lnTo>
                <a:pt x="2826" y="5220"/>
              </a:lnTo>
              <a:lnTo>
                <a:pt x="3105" y="5257"/>
              </a:lnTo>
              <a:lnTo>
                <a:pt x="3116" y="5167"/>
              </a:lnTo>
              <a:lnTo>
                <a:pt x="3207" y="5176"/>
              </a:lnTo>
              <a:lnTo>
                <a:pt x="3195" y="5263"/>
              </a:lnTo>
              <a:lnTo>
                <a:pt x="3282" y="5274"/>
              </a:lnTo>
              <a:lnTo>
                <a:pt x="3292" y="5209"/>
              </a:lnTo>
              <a:lnTo>
                <a:pt x="3394" y="5222"/>
              </a:lnTo>
              <a:lnTo>
                <a:pt x="3497" y="5234"/>
              </a:lnTo>
              <a:lnTo>
                <a:pt x="3603" y="5247"/>
              </a:lnTo>
              <a:lnTo>
                <a:pt x="3609" y="5247"/>
              </a:lnTo>
              <a:lnTo>
                <a:pt x="3633" y="5066"/>
              </a:lnTo>
              <a:lnTo>
                <a:pt x="3645" y="4994"/>
              </a:lnTo>
              <a:lnTo>
                <a:pt x="3663" y="4993"/>
              </a:lnTo>
              <a:lnTo>
                <a:pt x="3660" y="4939"/>
              </a:lnTo>
              <a:lnTo>
                <a:pt x="3651" y="4915"/>
              </a:lnTo>
              <a:lnTo>
                <a:pt x="3626" y="4901"/>
              </a:lnTo>
              <a:lnTo>
                <a:pt x="3638" y="4754"/>
              </a:lnTo>
              <a:lnTo>
                <a:pt x="3633" y="4756"/>
              </a:lnTo>
              <a:lnTo>
                <a:pt x="3616" y="4753"/>
              </a:lnTo>
              <a:lnTo>
                <a:pt x="3601" y="4778"/>
              </a:lnTo>
              <a:lnTo>
                <a:pt x="3584" y="4779"/>
              </a:lnTo>
              <a:lnTo>
                <a:pt x="3575" y="4775"/>
              </a:lnTo>
              <a:lnTo>
                <a:pt x="3543" y="4765"/>
              </a:lnTo>
              <a:lnTo>
                <a:pt x="3525" y="4764"/>
              </a:lnTo>
              <a:lnTo>
                <a:pt x="3531" y="4760"/>
              </a:lnTo>
              <a:lnTo>
                <a:pt x="3524" y="4751"/>
              </a:lnTo>
              <a:lnTo>
                <a:pt x="3512" y="4764"/>
              </a:lnTo>
              <a:lnTo>
                <a:pt x="3494" y="4760"/>
              </a:lnTo>
              <a:lnTo>
                <a:pt x="3473" y="4760"/>
              </a:lnTo>
              <a:lnTo>
                <a:pt x="3455" y="4770"/>
              </a:lnTo>
              <a:lnTo>
                <a:pt x="3446" y="4784"/>
              </a:lnTo>
              <a:lnTo>
                <a:pt x="3439" y="4780"/>
              </a:lnTo>
              <a:lnTo>
                <a:pt x="3439" y="4804"/>
              </a:lnTo>
              <a:lnTo>
                <a:pt x="3429" y="4795"/>
              </a:lnTo>
              <a:lnTo>
                <a:pt x="3428" y="4803"/>
              </a:lnTo>
              <a:lnTo>
                <a:pt x="3413" y="4796"/>
              </a:lnTo>
              <a:lnTo>
                <a:pt x="3417" y="4749"/>
              </a:lnTo>
              <a:lnTo>
                <a:pt x="3432" y="4628"/>
              </a:lnTo>
              <a:lnTo>
                <a:pt x="3411" y="4636"/>
              </a:lnTo>
              <a:lnTo>
                <a:pt x="3441" y="4419"/>
              </a:lnTo>
              <a:lnTo>
                <a:pt x="3426" y="4417"/>
              </a:lnTo>
              <a:lnTo>
                <a:pt x="3449" y="4236"/>
              </a:lnTo>
              <a:lnTo>
                <a:pt x="3362" y="4236"/>
              </a:lnTo>
              <a:lnTo>
                <a:pt x="3289" y="4231"/>
              </a:lnTo>
              <a:lnTo>
                <a:pt x="3307" y="4092"/>
              </a:lnTo>
              <a:lnTo>
                <a:pt x="3354" y="4043"/>
              </a:lnTo>
              <a:lnTo>
                <a:pt x="3371" y="4003"/>
              </a:lnTo>
              <a:lnTo>
                <a:pt x="3479" y="3767"/>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13</xdr:col>
      <xdr:colOff>209550</xdr:colOff>
      <xdr:row>42</xdr:row>
      <xdr:rowOff>0</xdr:rowOff>
    </xdr:from>
    <xdr:to>
      <xdr:col>16</xdr:col>
      <xdr:colOff>180975</xdr:colOff>
      <xdr:row>62</xdr:row>
      <xdr:rowOff>9525</xdr:rowOff>
    </xdr:to>
    <xdr:sp>
      <xdr:nvSpPr>
        <xdr:cNvPr id="6" name="Casey"/>
        <xdr:cNvSpPr>
          <a:spLocks/>
        </xdr:cNvSpPr>
      </xdr:nvSpPr>
      <xdr:spPr>
        <a:xfrm>
          <a:off x="8791575" y="6800850"/>
          <a:ext cx="1800225" cy="3248025"/>
        </a:xfrm>
        <a:custGeom>
          <a:pathLst>
            <a:path h="3748" w="2082">
              <a:moveTo>
                <a:pt x="202" y="1661"/>
              </a:moveTo>
              <a:lnTo>
                <a:pt x="181" y="1817"/>
              </a:lnTo>
              <a:lnTo>
                <a:pt x="126" y="2206"/>
              </a:lnTo>
              <a:lnTo>
                <a:pt x="106" y="2356"/>
              </a:lnTo>
              <a:lnTo>
                <a:pt x="70" y="2637"/>
              </a:lnTo>
              <a:lnTo>
                <a:pt x="68" y="2651"/>
              </a:lnTo>
              <a:lnTo>
                <a:pt x="50" y="2785"/>
              </a:lnTo>
              <a:lnTo>
                <a:pt x="25" y="2982"/>
              </a:lnTo>
              <a:lnTo>
                <a:pt x="0" y="3176"/>
              </a:lnTo>
              <a:lnTo>
                <a:pt x="0" y="3276"/>
              </a:lnTo>
              <a:lnTo>
                <a:pt x="41" y="3312"/>
              </a:lnTo>
              <a:lnTo>
                <a:pt x="107" y="3397"/>
              </a:lnTo>
              <a:lnTo>
                <a:pt x="138" y="3416"/>
              </a:lnTo>
              <a:lnTo>
                <a:pt x="234" y="3431"/>
              </a:lnTo>
              <a:lnTo>
                <a:pt x="295" y="3440"/>
              </a:lnTo>
              <a:lnTo>
                <a:pt x="357" y="3445"/>
              </a:lnTo>
              <a:lnTo>
                <a:pt x="378" y="3446"/>
              </a:lnTo>
              <a:lnTo>
                <a:pt x="379" y="3446"/>
              </a:lnTo>
              <a:lnTo>
                <a:pt x="386" y="3444"/>
              </a:lnTo>
              <a:lnTo>
                <a:pt x="399" y="3460"/>
              </a:lnTo>
              <a:lnTo>
                <a:pt x="419" y="3472"/>
              </a:lnTo>
              <a:lnTo>
                <a:pt x="430" y="3472"/>
              </a:lnTo>
              <a:lnTo>
                <a:pt x="429" y="3439"/>
              </a:lnTo>
              <a:lnTo>
                <a:pt x="422" y="3434"/>
              </a:lnTo>
              <a:lnTo>
                <a:pt x="430" y="3435"/>
              </a:lnTo>
              <a:lnTo>
                <a:pt x="445" y="3448"/>
              </a:lnTo>
              <a:lnTo>
                <a:pt x="451" y="3459"/>
              </a:lnTo>
              <a:lnTo>
                <a:pt x="447" y="3434"/>
              </a:lnTo>
              <a:lnTo>
                <a:pt x="460" y="3430"/>
              </a:lnTo>
              <a:lnTo>
                <a:pt x="486" y="3442"/>
              </a:lnTo>
              <a:lnTo>
                <a:pt x="503" y="3459"/>
              </a:lnTo>
              <a:lnTo>
                <a:pt x="511" y="3461"/>
              </a:lnTo>
              <a:lnTo>
                <a:pt x="537" y="3448"/>
              </a:lnTo>
              <a:lnTo>
                <a:pt x="545" y="3440"/>
              </a:lnTo>
              <a:lnTo>
                <a:pt x="554" y="3479"/>
              </a:lnTo>
              <a:lnTo>
                <a:pt x="584" y="3540"/>
              </a:lnTo>
              <a:lnTo>
                <a:pt x="610" y="3564"/>
              </a:lnTo>
              <a:lnTo>
                <a:pt x="614" y="3581"/>
              </a:lnTo>
              <a:lnTo>
                <a:pt x="580" y="3640"/>
              </a:lnTo>
              <a:lnTo>
                <a:pt x="572" y="3688"/>
              </a:lnTo>
              <a:lnTo>
                <a:pt x="581" y="3690"/>
              </a:lnTo>
              <a:lnTo>
                <a:pt x="575" y="3698"/>
              </a:lnTo>
              <a:lnTo>
                <a:pt x="596" y="3713"/>
              </a:lnTo>
              <a:lnTo>
                <a:pt x="607" y="3705"/>
              </a:lnTo>
              <a:lnTo>
                <a:pt x="606" y="3720"/>
              </a:lnTo>
              <a:lnTo>
                <a:pt x="627" y="3729"/>
              </a:lnTo>
              <a:lnTo>
                <a:pt x="649" y="3730"/>
              </a:lnTo>
              <a:lnTo>
                <a:pt x="677" y="3732"/>
              </a:lnTo>
              <a:lnTo>
                <a:pt x="698" y="3732"/>
              </a:lnTo>
              <a:lnTo>
                <a:pt x="729" y="3735"/>
              </a:lnTo>
              <a:lnTo>
                <a:pt x="756" y="3740"/>
              </a:lnTo>
              <a:lnTo>
                <a:pt x="800" y="3748"/>
              </a:lnTo>
              <a:lnTo>
                <a:pt x="829" y="3738"/>
              </a:lnTo>
              <a:lnTo>
                <a:pt x="862" y="3734"/>
              </a:lnTo>
              <a:lnTo>
                <a:pt x="928" y="3735"/>
              </a:lnTo>
              <a:lnTo>
                <a:pt x="951" y="3737"/>
              </a:lnTo>
              <a:lnTo>
                <a:pt x="939" y="3721"/>
              </a:lnTo>
              <a:lnTo>
                <a:pt x="933" y="3723"/>
              </a:lnTo>
              <a:lnTo>
                <a:pt x="1014" y="3679"/>
              </a:lnTo>
              <a:lnTo>
                <a:pt x="1034" y="3668"/>
              </a:lnTo>
              <a:lnTo>
                <a:pt x="1039" y="3653"/>
              </a:lnTo>
              <a:lnTo>
                <a:pt x="1053" y="3672"/>
              </a:lnTo>
              <a:lnTo>
                <a:pt x="1069" y="3654"/>
              </a:lnTo>
              <a:lnTo>
                <a:pt x="1057" y="3643"/>
              </a:lnTo>
              <a:lnTo>
                <a:pt x="1069" y="3614"/>
              </a:lnTo>
              <a:lnTo>
                <a:pt x="1064" y="3603"/>
              </a:lnTo>
              <a:lnTo>
                <a:pt x="1071" y="3606"/>
              </a:lnTo>
              <a:lnTo>
                <a:pt x="1087" y="3576"/>
              </a:lnTo>
              <a:lnTo>
                <a:pt x="1104" y="3591"/>
              </a:lnTo>
              <a:lnTo>
                <a:pt x="1117" y="3580"/>
              </a:lnTo>
              <a:lnTo>
                <a:pt x="1124" y="3586"/>
              </a:lnTo>
              <a:lnTo>
                <a:pt x="1139" y="3589"/>
              </a:lnTo>
              <a:lnTo>
                <a:pt x="1149" y="3574"/>
              </a:lnTo>
              <a:lnTo>
                <a:pt x="1163" y="3551"/>
              </a:lnTo>
              <a:lnTo>
                <a:pt x="1163" y="3542"/>
              </a:lnTo>
              <a:lnTo>
                <a:pt x="1182" y="3551"/>
              </a:lnTo>
              <a:lnTo>
                <a:pt x="1193" y="3531"/>
              </a:lnTo>
              <a:lnTo>
                <a:pt x="1224" y="3503"/>
              </a:lnTo>
              <a:lnTo>
                <a:pt x="1230" y="3473"/>
              </a:lnTo>
              <a:lnTo>
                <a:pt x="1236" y="3465"/>
              </a:lnTo>
              <a:lnTo>
                <a:pt x="1230" y="3462"/>
              </a:lnTo>
              <a:lnTo>
                <a:pt x="1214" y="3441"/>
              </a:lnTo>
              <a:lnTo>
                <a:pt x="1203" y="3399"/>
              </a:lnTo>
              <a:lnTo>
                <a:pt x="1221" y="3366"/>
              </a:lnTo>
              <a:lnTo>
                <a:pt x="1235" y="3360"/>
              </a:lnTo>
              <a:lnTo>
                <a:pt x="1243" y="3345"/>
              </a:lnTo>
              <a:lnTo>
                <a:pt x="1226" y="3340"/>
              </a:lnTo>
              <a:lnTo>
                <a:pt x="1246" y="3322"/>
              </a:lnTo>
              <a:lnTo>
                <a:pt x="1273" y="3311"/>
              </a:lnTo>
              <a:lnTo>
                <a:pt x="1296" y="3313"/>
              </a:lnTo>
              <a:lnTo>
                <a:pt x="1318" y="3321"/>
              </a:lnTo>
              <a:lnTo>
                <a:pt x="1337" y="3328"/>
              </a:lnTo>
              <a:lnTo>
                <a:pt x="1375" y="3357"/>
              </a:lnTo>
              <a:lnTo>
                <a:pt x="1405" y="3380"/>
              </a:lnTo>
              <a:lnTo>
                <a:pt x="1442" y="3406"/>
              </a:lnTo>
              <a:lnTo>
                <a:pt x="1465" y="3416"/>
              </a:lnTo>
              <a:lnTo>
                <a:pt x="1500" y="3420"/>
              </a:lnTo>
              <a:lnTo>
                <a:pt x="1522" y="3416"/>
              </a:lnTo>
              <a:lnTo>
                <a:pt x="1558" y="3408"/>
              </a:lnTo>
              <a:lnTo>
                <a:pt x="1601" y="3402"/>
              </a:lnTo>
              <a:lnTo>
                <a:pt x="1609" y="3404"/>
              </a:lnTo>
              <a:lnTo>
                <a:pt x="1632" y="3397"/>
              </a:lnTo>
              <a:lnTo>
                <a:pt x="1650" y="3401"/>
              </a:lnTo>
              <a:lnTo>
                <a:pt x="1669" y="3412"/>
              </a:lnTo>
              <a:lnTo>
                <a:pt x="1688" y="3411"/>
              </a:lnTo>
              <a:lnTo>
                <a:pt x="1689" y="3400"/>
              </a:lnTo>
              <a:lnTo>
                <a:pt x="1676" y="3382"/>
              </a:lnTo>
              <a:lnTo>
                <a:pt x="1666" y="3367"/>
              </a:lnTo>
              <a:lnTo>
                <a:pt x="1688" y="3390"/>
              </a:lnTo>
              <a:lnTo>
                <a:pt x="1707" y="3376"/>
              </a:lnTo>
              <a:lnTo>
                <a:pt x="1698" y="3398"/>
              </a:lnTo>
              <a:lnTo>
                <a:pt x="1708" y="3399"/>
              </a:lnTo>
              <a:lnTo>
                <a:pt x="1700" y="3411"/>
              </a:lnTo>
              <a:lnTo>
                <a:pt x="1724" y="3435"/>
              </a:lnTo>
              <a:lnTo>
                <a:pt x="1755" y="3450"/>
              </a:lnTo>
              <a:lnTo>
                <a:pt x="1774" y="3455"/>
              </a:lnTo>
              <a:lnTo>
                <a:pt x="1806" y="3456"/>
              </a:lnTo>
              <a:lnTo>
                <a:pt x="1843" y="3465"/>
              </a:lnTo>
              <a:lnTo>
                <a:pt x="1874" y="3472"/>
              </a:lnTo>
              <a:lnTo>
                <a:pt x="1894" y="3477"/>
              </a:lnTo>
              <a:lnTo>
                <a:pt x="1920" y="3464"/>
              </a:lnTo>
              <a:lnTo>
                <a:pt x="1943" y="3451"/>
              </a:lnTo>
              <a:lnTo>
                <a:pt x="1965" y="3404"/>
              </a:lnTo>
              <a:lnTo>
                <a:pt x="1995" y="3350"/>
              </a:lnTo>
              <a:lnTo>
                <a:pt x="2019" y="3330"/>
              </a:lnTo>
              <a:lnTo>
                <a:pt x="2040" y="3327"/>
              </a:lnTo>
              <a:lnTo>
                <a:pt x="2068" y="3334"/>
              </a:lnTo>
              <a:lnTo>
                <a:pt x="2082" y="3330"/>
              </a:lnTo>
              <a:lnTo>
                <a:pt x="2075" y="3316"/>
              </a:lnTo>
              <a:lnTo>
                <a:pt x="2075" y="3317"/>
              </a:lnTo>
              <a:lnTo>
                <a:pt x="2080" y="3306"/>
              </a:lnTo>
              <a:lnTo>
                <a:pt x="2060" y="3298"/>
              </a:lnTo>
              <a:lnTo>
                <a:pt x="2047" y="3270"/>
              </a:lnTo>
              <a:lnTo>
                <a:pt x="2030" y="3259"/>
              </a:lnTo>
              <a:lnTo>
                <a:pt x="2010" y="3253"/>
              </a:lnTo>
              <a:lnTo>
                <a:pt x="1989" y="3243"/>
              </a:lnTo>
              <a:lnTo>
                <a:pt x="1950" y="3188"/>
              </a:lnTo>
              <a:lnTo>
                <a:pt x="1960" y="3114"/>
              </a:lnTo>
              <a:lnTo>
                <a:pt x="1741" y="3082"/>
              </a:lnTo>
              <a:lnTo>
                <a:pt x="1734" y="3055"/>
              </a:lnTo>
              <a:lnTo>
                <a:pt x="1674" y="3043"/>
              </a:lnTo>
              <a:lnTo>
                <a:pt x="1684" y="2962"/>
              </a:lnTo>
              <a:lnTo>
                <a:pt x="1736" y="2607"/>
              </a:lnTo>
              <a:lnTo>
                <a:pt x="1762" y="2436"/>
              </a:lnTo>
              <a:lnTo>
                <a:pt x="1723" y="2384"/>
              </a:lnTo>
              <a:lnTo>
                <a:pt x="1607" y="2229"/>
              </a:lnTo>
              <a:lnTo>
                <a:pt x="1643" y="2174"/>
              </a:lnTo>
              <a:lnTo>
                <a:pt x="1669" y="2161"/>
              </a:lnTo>
              <a:lnTo>
                <a:pt x="1716" y="2150"/>
              </a:lnTo>
              <a:lnTo>
                <a:pt x="1739" y="2146"/>
              </a:lnTo>
              <a:lnTo>
                <a:pt x="1772" y="2144"/>
              </a:lnTo>
              <a:lnTo>
                <a:pt x="1785" y="2134"/>
              </a:lnTo>
              <a:lnTo>
                <a:pt x="1764" y="2100"/>
              </a:lnTo>
              <a:lnTo>
                <a:pt x="1760" y="2060"/>
              </a:lnTo>
              <a:lnTo>
                <a:pt x="1771" y="2004"/>
              </a:lnTo>
              <a:lnTo>
                <a:pt x="1750" y="1972"/>
              </a:lnTo>
              <a:lnTo>
                <a:pt x="1752" y="1933"/>
              </a:lnTo>
              <a:lnTo>
                <a:pt x="1736" y="1906"/>
              </a:lnTo>
              <a:lnTo>
                <a:pt x="1710" y="1881"/>
              </a:lnTo>
              <a:lnTo>
                <a:pt x="1695" y="1879"/>
              </a:lnTo>
              <a:lnTo>
                <a:pt x="1668" y="1845"/>
              </a:lnTo>
              <a:lnTo>
                <a:pt x="1653" y="1837"/>
              </a:lnTo>
              <a:lnTo>
                <a:pt x="1636" y="1836"/>
              </a:lnTo>
              <a:lnTo>
                <a:pt x="1614" y="1832"/>
              </a:lnTo>
              <a:lnTo>
                <a:pt x="1618" y="1822"/>
              </a:lnTo>
              <a:lnTo>
                <a:pt x="1600" y="1809"/>
              </a:lnTo>
              <a:lnTo>
                <a:pt x="1592" y="1792"/>
              </a:lnTo>
              <a:lnTo>
                <a:pt x="1592" y="1783"/>
              </a:lnTo>
              <a:lnTo>
                <a:pt x="1582" y="1778"/>
              </a:lnTo>
              <a:lnTo>
                <a:pt x="1584" y="1744"/>
              </a:lnTo>
              <a:lnTo>
                <a:pt x="1571" y="1727"/>
              </a:lnTo>
              <a:lnTo>
                <a:pt x="1567" y="1688"/>
              </a:lnTo>
              <a:lnTo>
                <a:pt x="1548" y="1662"/>
              </a:lnTo>
              <a:lnTo>
                <a:pt x="1531" y="1662"/>
              </a:lnTo>
              <a:lnTo>
                <a:pt x="1529" y="1646"/>
              </a:lnTo>
              <a:lnTo>
                <a:pt x="1532" y="1608"/>
              </a:lnTo>
              <a:lnTo>
                <a:pt x="1545" y="1595"/>
              </a:lnTo>
              <a:lnTo>
                <a:pt x="1566" y="1592"/>
              </a:lnTo>
              <a:lnTo>
                <a:pt x="1577" y="1507"/>
              </a:lnTo>
              <a:lnTo>
                <a:pt x="1562" y="1494"/>
              </a:lnTo>
              <a:lnTo>
                <a:pt x="1541" y="1483"/>
              </a:lnTo>
              <a:lnTo>
                <a:pt x="1523" y="1436"/>
              </a:lnTo>
              <a:lnTo>
                <a:pt x="1504" y="1419"/>
              </a:lnTo>
              <a:lnTo>
                <a:pt x="1502" y="1418"/>
              </a:lnTo>
              <a:lnTo>
                <a:pt x="1499" y="1416"/>
              </a:lnTo>
              <a:lnTo>
                <a:pt x="1491" y="1414"/>
              </a:lnTo>
              <a:lnTo>
                <a:pt x="1478" y="1399"/>
              </a:lnTo>
              <a:lnTo>
                <a:pt x="1468" y="1396"/>
              </a:lnTo>
              <a:lnTo>
                <a:pt x="1475" y="1383"/>
              </a:lnTo>
              <a:lnTo>
                <a:pt x="1469" y="1377"/>
              </a:lnTo>
              <a:lnTo>
                <a:pt x="1458" y="1372"/>
              </a:lnTo>
              <a:lnTo>
                <a:pt x="1446" y="1354"/>
              </a:lnTo>
              <a:lnTo>
                <a:pt x="1442" y="1352"/>
              </a:lnTo>
              <a:lnTo>
                <a:pt x="1433" y="1348"/>
              </a:lnTo>
              <a:lnTo>
                <a:pt x="1436" y="1341"/>
              </a:lnTo>
              <a:lnTo>
                <a:pt x="1432" y="1338"/>
              </a:lnTo>
              <a:lnTo>
                <a:pt x="1417" y="1329"/>
              </a:lnTo>
              <a:lnTo>
                <a:pt x="1405" y="1326"/>
              </a:lnTo>
              <a:lnTo>
                <a:pt x="1411" y="1308"/>
              </a:lnTo>
              <a:lnTo>
                <a:pt x="1406" y="1297"/>
              </a:lnTo>
              <a:lnTo>
                <a:pt x="1417" y="1292"/>
              </a:lnTo>
              <a:lnTo>
                <a:pt x="1427" y="1268"/>
              </a:lnTo>
              <a:lnTo>
                <a:pt x="1421" y="1250"/>
              </a:lnTo>
              <a:lnTo>
                <a:pt x="1411" y="1238"/>
              </a:lnTo>
              <a:lnTo>
                <a:pt x="1419" y="1222"/>
              </a:lnTo>
              <a:lnTo>
                <a:pt x="1423" y="1215"/>
              </a:lnTo>
              <a:lnTo>
                <a:pt x="1422" y="1171"/>
              </a:lnTo>
              <a:lnTo>
                <a:pt x="1428" y="1152"/>
              </a:lnTo>
              <a:lnTo>
                <a:pt x="1433" y="1149"/>
              </a:lnTo>
              <a:lnTo>
                <a:pt x="1446" y="1122"/>
              </a:lnTo>
              <a:lnTo>
                <a:pt x="1453" y="1114"/>
              </a:lnTo>
              <a:lnTo>
                <a:pt x="1469" y="1095"/>
              </a:lnTo>
              <a:lnTo>
                <a:pt x="1485" y="1084"/>
              </a:lnTo>
              <a:lnTo>
                <a:pt x="1498" y="1070"/>
              </a:lnTo>
              <a:lnTo>
                <a:pt x="1512" y="1032"/>
              </a:lnTo>
              <a:lnTo>
                <a:pt x="1526" y="1007"/>
              </a:lnTo>
              <a:lnTo>
                <a:pt x="1540" y="959"/>
              </a:lnTo>
              <a:lnTo>
                <a:pt x="1546" y="943"/>
              </a:lnTo>
              <a:lnTo>
                <a:pt x="1557" y="907"/>
              </a:lnTo>
              <a:lnTo>
                <a:pt x="1576" y="894"/>
              </a:lnTo>
              <a:lnTo>
                <a:pt x="1591" y="866"/>
              </a:lnTo>
              <a:lnTo>
                <a:pt x="1603" y="850"/>
              </a:lnTo>
              <a:lnTo>
                <a:pt x="1601" y="845"/>
              </a:lnTo>
              <a:lnTo>
                <a:pt x="1599" y="819"/>
              </a:lnTo>
              <a:lnTo>
                <a:pt x="1612" y="814"/>
              </a:lnTo>
              <a:lnTo>
                <a:pt x="1603" y="798"/>
              </a:lnTo>
              <a:lnTo>
                <a:pt x="1592" y="787"/>
              </a:lnTo>
              <a:lnTo>
                <a:pt x="1571" y="739"/>
              </a:lnTo>
              <a:lnTo>
                <a:pt x="1559" y="726"/>
              </a:lnTo>
              <a:lnTo>
                <a:pt x="1549" y="725"/>
              </a:lnTo>
              <a:lnTo>
                <a:pt x="1548" y="713"/>
              </a:lnTo>
              <a:lnTo>
                <a:pt x="1547" y="713"/>
              </a:lnTo>
              <a:lnTo>
                <a:pt x="1531" y="698"/>
              </a:lnTo>
              <a:lnTo>
                <a:pt x="1543" y="669"/>
              </a:lnTo>
              <a:lnTo>
                <a:pt x="1538" y="644"/>
              </a:lnTo>
              <a:lnTo>
                <a:pt x="1514" y="596"/>
              </a:lnTo>
              <a:lnTo>
                <a:pt x="1525" y="563"/>
              </a:lnTo>
              <a:lnTo>
                <a:pt x="1536" y="540"/>
              </a:lnTo>
              <a:lnTo>
                <a:pt x="1538" y="539"/>
              </a:lnTo>
              <a:lnTo>
                <a:pt x="1549" y="513"/>
              </a:lnTo>
              <a:lnTo>
                <a:pt x="1558" y="498"/>
              </a:lnTo>
              <a:lnTo>
                <a:pt x="1553" y="438"/>
              </a:lnTo>
              <a:lnTo>
                <a:pt x="1537" y="384"/>
              </a:lnTo>
              <a:lnTo>
                <a:pt x="1490" y="376"/>
              </a:lnTo>
              <a:lnTo>
                <a:pt x="1455" y="371"/>
              </a:lnTo>
              <a:lnTo>
                <a:pt x="1421" y="366"/>
              </a:lnTo>
              <a:lnTo>
                <a:pt x="1355" y="348"/>
              </a:lnTo>
              <a:lnTo>
                <a:pt x="1326" y="339"/>
              </a:lnTo>
              <a:lnTo>
                <a:pt x="1100" y="307"/>
              </a:lnTo>
              <a:lnTo>
                <a:pt x="952" y="286"/>
              </a:lnTo>
              <a:lnTo>
                <a:pt x="933" y="282"/>
              </a:lnTo>
              <a:lnTo>
                <a:pt x="928" y="304"/>
              </a:lnTo>
              <a:lnTo>
                <a:pt x="800" y="286"/>
              </a:lnTo>
              <a:lnTo>
                <a:pt x="729" y="276"/>
              </a:lnTo>
              <a:lnTo>
                <a:pt x="696" y="271"/>
              </a:lnTo>
              <a:lnTo>
                <a:pt x="655" y="245"/>
              </a:lnTo>
              <a:lnTo>
                <a:pt x="651" y="203"/>
              </a:lnTo>
              <a:lnTo>
                <a:pt x="662" y="189"/>
              </a:lnTo>
              <a:lnTo>
                <a:pt x="636" y="177"/>
              </a:lnTo>
              <a:lnTo>
                <a:pt x="599" y="154"/>
              </a:lnTo>
              <a:lnTo>
                <a:pt x="601" y="141"/>
              </a:lnTo>
              <a:lnTo>
                <a:pt x="588" y="134"/>
              </a:lnTo>
              <a:lnTo>
                <a:pt x="585" y="98"/>
              </a:lnTo>
              <a:lnTo>
                <a:pt x="561" y="62"/>
              </a:lnTo>
              <a:lnTo>
                <a:pt x="425" y="44"/>
              </a:lnTo>
              <a:lnTo>
                <a:pt x="248" y="20"/>
              </a:lnTo>
              <a:lnTo>
                <a:pt x="245" y="19"/>
              </a:lnTo>
              <a:lnTo>
                <a:pt x="212" y="14"/>
              </a:lnTo>
              <a:lnTo>
                <a:pt x="123" y="2"/>
              </a:lnTo>
              <a:lnTo>
                <a:pt x="108" y="0"/>
              </a:lnTo>
              <a:lnTo>
                <a:pt x="77" y="130"/>
              </a:lnTo>
              <a:lnTo>
                <a:pt x="81" y="130"/>
              </a:lnTo>
              <a:lnTo>
                <a:pt x="88" y="132"/>
              </a:lnTo>
              <a:lnTo>
                <a:pt x="97" y="131"/>
              </a:lnTo>
              <a:lnTo>
                <a:pt x="108" y="143"/>
              </a:lnTo>
              <a:lnTo>
                <a:pt x="114" y="153"/>
              </a:lnTo>
              <a:lnTo>
                <a:pt x="114" y="156"/>
              </a:lnTo>
              <a:lnTo>
                <a:pt x="115" y="227"/>
              </a:lnTo>
              <a:lnTo>
                <a:pt x="112" y="254"/>
              </a:lnTo>
              <a:lnTo>
                <a:pt x="115" y="292"/>
              </a:lnTo>
              <a:lnTo>
                <a:pt x="113" y="351"/>
              </a:lnTo>
              <a:lnTo>
                <a:pt x="125" y="373"/>
              </a:lnTo>
              <a:lnTo>
                <a:pt x="129" y="380"/>
              </a:lnTo>
              <a:lnTo>
                <a:pt x="140" y="396"/>
              </a:lnTo>
              <a:lnTo>
                <a:pt x="136" y="410"/>
              </a:lnTo>
              <a:lnTo>
                <a:pt x="132" y="445"/>
              </a:lnTo>
              <a:lnTo>
                <a:pt x="126" y="459"/>
              </a:lnTo>
              <a:lnTo>
                <a:pt x="125" y="462"/>
              </a:lnTo>
              <a:lnTo>
                <a:pt x="116" y="462"/>
              </a:lnTo>
              <a:lnTo>
                <a:pt x="115" y="476"/>
              </a:lnTo>
              <a:lnTo>
                <a:pt x="104" y="480"/>
              </a:lnTo>
              <a:lnTo>
                <a:pt x="110" y="500"/>
              </a:lnTo>
              <a:lnTo>
                <a:pt x="104" y="512"/>
              </a:lnTo>
              <a:lnTo>
                <a:pt x="108" y="515"/>
              </a:lnTo>
              <a:lnTo>
                <a:pt x="104" y="527"/>
              </a:lnTo>
              <a:lnTo>
                <a:pt x="101" y="535"/>
              </a:lnTo>
              <a:lnTo>
                <a:pt x="92" y="550"/>
              </a:lnTo>
              <a:lnTo>
                <a:pt x="90" y="561"/>
              </a:lnTo>
              <a:lnTo>
                <a:pt x="80" y="588"/>
              </a:lnTo>
              <a:lnTo>
                <a:pt x="63" y="603"/>
              </a:lnTo>
              <a:lnTo>
                <a:pt x="56" y="634"/>
              </a:lnTo>
              <a:lnTo>
                <a:pt x="77" y="639"/>
              </a:lnTo>
              <a:lnTo>
                <a:pt x="72" y="669"/>
              </a:lnTo>
              <a:lnTo>
                <a:pt x="66" y="723"/>
              </a:lnTo>
              <a:lnTo>
                <a:pt x="138" y="733"/>
              </a:lnTo>
              <a:lnTo>
                <a:pt x="145" y="733"/>
              </a:lnTo>
              <a:lnTo>
                <a:pt x="240" y="746"/>
              </a:lnTo>
              <a:lnTo>
                <a:pt x="278" y="750"/>
              </a:lnTo>
              <a:lnTo>
                <a:pt x="305" y="755"/>
              </a:lnTo>
              <a:lnTo>
                <a:pt x="282" y="896"/>
              </a:lnTo>
              <a:lnTo>
                <a:pt x="279" y="919"/>
              </a:lnTo>
              <a:lnTo>
                <a:pt x="264" y="1024"/>
              </a:lnTo>
              <a:lnTo>
                <a:pt x="260" y="1072"/>
              </a:lnTo>
              <a:lnTo>
                <a:pt x="264" y="1155"/>
              </a:lnTo>
              <a:lnTo>
                <a:pt x="261" y="1188"/>
              </a:lnTo>
              <a:lnTo>
                <a:pt x="202" y="1661"/>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9</xdr:col>
      <xdr:colOff>466725</xdr:colOff>
      <xdr:row>26</xdr:row>
      <xdr:rowOff>114300</xdr:rowOff>
    </xdr:from>
    <xdr:to>
      <xdr:col>11</xdr:col>
      <xdr:colOff>133350</xdr:colOff>
      <xdr:row>32</xdr:row>
      <xdr:rowOff>142875</xdr:rowOff>
    </xdr:to>
    <xdr:sp>
      <xdr:nvSpPr>
        <xdr:cNvPr id="7" name="Darebin"/>
        <xdr:cNvSpPr>
          <a:spLocks/>
        </xdr:cNvSpPr>
      </xdr:nvSpPr>
      <xdr:spPr>
        <a:xfrm>
          <a:off x="6610350" y="4324350"/>
          <a:ext cx="885825" cy="1000125"/>
        </a:xfrm>
        <a:custGeom>
          <a:pathLst>
            <a:path h="1155" w="1023">
              <a:moveTo>
                <a:pt x="694" y="466"/>
              </a:moveTo>
              <a:lnTo>
                <a:pt x="682" y="442"/>
              </a:lnTo>
              <a:lnTo>
                <a:pt x="672" y="446"/>
              </a:lnTo>
              <a:lnTo>
                <a:pt x="670" y="437"/>
              </a:lnTo>
              <a:lnTo>
                <a:pt x="675" y="431"/>
              </a:lnTo>
              <a:lnTo>
                <a:pt x="723" y="437"/>
              </a:lnTo>
              <a:lnTo>
                <a:pt x="749" y="440"/>
              </a:lnTo>
              <a:lnTo>
                <a:pt x="788" y="445"/>
              </a:lnTo>
              <a:lnTo>
                <a:pt x="839" y="451"/>
              </a:lnTo>
              <a:lnTo>
                <a:pt x="861" y="450"/>
              </a:lnTo>
              <a:lnTo>
                <a:pt x="891" y="453"/>
              </a:lnTo>
              <a:lnTo>
                <a:pt x="897" y="389"/>
              </a:lnTo>
              <a:lnTo>
                <a:pt x="955" y="395"/>
              </a:lnTo>
              <a:lnTo>
                <a:pt x="956" y="395"/>
              </a:lnTo>
              <a:lnTo>
                <a:pt x="927" y="339"/>
              </a:lnTo>
              <a:lnTo>
                <a:pt x="971" y="283"/>
              </a:lnTo>
              <a:lnTo>
                <a:pt x="1019" y="290"/>
              </a:lnTo>
              <a:lnTo>
                <a:pt x="1019" y="288"/>
              </a:lnTo>
              <a:lnTo>
                <a:pt x="1023" y="197"/>
              </a:lnTo>
              <a:lnTo>
                <a:pt x="972" y="191"/>
              </a:lnTo>
              <a:lnTo>
                <a:pt x="949" y="199"/>
              </a:lnTo>
              <a:lnTo>
                <a:pt x="922" y="207"/>
              </a:lnTo>
              <a:lnTo>
                <a:pt x="895" y="205"/>
              </a:lnTo>
              <a:lnTo>
                <a:pt x="796" y="197"/>
              </a:lnTo>
              <a:lnTo>
                <a:pt x="793" y="197"/>
              </a:lnTo>
              <a:lnTo>
                <a:pt x="800" y="189"/>
              </a:lnTo>
              <a:lnTo>
                <a:pt x="847" y="129"/>
              </a:lnTo>
              <a:lnTo>
                <a:pt x="853" y="121"/>
              </a:lnTo>
              <a:lnTo>
                <a:pt x="858" y="93"/>
              </a:lnTo>
              <a:lnTo>
                <a:pt x="762" y="83"/>
              </a:lnTo>
              <a:lnTo>
                <a:pt x="742" y="81"/>
              </a:lnTo>
              <a:lnTo>
                <a:pt x="727" y="79"/>
              </a:lnTo>
              <a:lnTo>
                <a:pt x="714" y="92"/>
              </a:lnTo>
              <a:lnTo>
                <a:pt x="697" y="81"/>
              </a:lnTo>
              <a:lnTo>
                <a:pt x="688" y="84"/>
              </a:lnTo>
              <a:lnTo>
                <a:pt x="689" y="75"/>
              </a:lnTo>
              <a:lnTo>
                <a:pt x="613" y="66"/>
              </a:lnTo>
              <a:lnTo>
                <a:pt x="512" y="54"/>
              </a:lnTo>
              <a:lnTo>
                <a:pt x="510" y="54"/>
              </a:lnTo>
              <a:lnTo>
                <a:pt x="506" y="52"/>
              </a:lnTo>
              <a:lnTo>
                <a:pt x="446" y="44"/>
              </a:lnTo>
              <a:lnTo>
                <a:pt x="406" y="40"/>
              </a:lnTo>
              <a:lnTo>
                <a:pt x="372" y="37"/>
              </a:lnTo>
              <a:lnTo>
                <a:pt x="312" y="30"/>
              </a:lnTo>
              <a:lnTo>
                <a:pt x="305" y="29"/>
              </a:lnTo>
              <a:lnTo>
                <a:pt x="303" y="29"/>
              </a:lnTo>
              <a:lnTo>
                <a:pt x="298" y="29"/>
              </a:lnTo>
              <a:lnTo>
                <a:pt x="202" y="18"/>
              </a:lnTo>
              <a:lnTo>
                <a:pt x="114" y="9"/>
              </a:lnTo>
              <a:lnTo>
                <a:pt x="78" y="6"/>
              </a:lnTo>
              <a:lnTo>
                <a:pt x="39" y="1"/>
              </a:lnTo>
              <a:lnTo>
                <a:pt x="18" y="0"/>
              </a:lnTo>
              <a:lnTo>
                <a:pt x="8" y="6"/>
              </a:lnTo>
              <a:lnTo>
                <a:pt x="0" y="13"/>
              </a:lnTo>
              <a:lnTo>
                <a:pt x="14" y="22"/>
              </a:lnTo>
              <a:lnTo>
                <a:pt x="26" y="19"/>
              </a:lnTo>
              <a:lnTo>
                <a:pt x="40" y="35"/>
              </a:lnTo>
              <a:lnTo>
                <a:pt x="49" y="39"/>
              </a:lnTo>
              <a:lnTo>
                <a:pt x="62" y="48"/>
              </a:lnTo>
              <a:lnTo>
                <a:pt x="72" y="38"/>
              </a:lnTo>
              <a:lnTo>
                <a:pt x="85" y="46"/>
              </a:lnTo>
              <a:lnTo>
                <a:pt x="83" y="74"/>
              </a:lnTo>
              <a:lnTo>
                <a:pt x="92" y="77"/>
              </a:lnTo>
              <a:lnTo>
                <a:pt x="102" y="79"/>
              </a:lnTo>
              <a:lnTo>
                <a:pt x="91" y="112"/>
              </a:lnTo>
              <a:lnTo>
                <a:pt x="104" y="121"/>
              </a:lnTo>
              <a:lnTo>
                <a:pt x="109" y="126"/>
              </a:lnTo>
              <a:lnTo>
                <a:pt x="119" y="139"/>
              </a:lnTo>
              <a:lnTo>
                <a:pt x="115" y="156"/>
              </a:lnTo>
              <a:lnTo>
                <a:pt x="104" y="156"/>
              </a:lnTo>
              <a:lnTo>
                <a:pt x="93" y="160"/>
              </a:lnTo>
              <a:lnTo>
                <a:pt x="83" y="169"/>
              </a:lnTo>
              <a:lnTo>
                <a:pt x="94" y="181"/>
              </a:lnTo>
              <a:lnTo>
                <a:pt x="100" y="187"/>
              </a:lnTo>
              <a:lnTo>
                <a:pt x="107" y="199"/>
              </a:lnTo>
              <a:lnTo>
                <a:pt x="98" y="204"/>
              </a:lnTo>
              <a:lnTo>
                <a:pt x="89" y="205"/>
              </a:lnTo>
              <a:lnTo>
                <a:pt x="87" y="207"/>
              </a:lnTo>
              <a:lnTo>
                <a:pt x="76" y="226"/>
              </a:lnTo>
              <a:lnTo>
                <a:pt x="82" y="246"/>
              </a:lnTo>
              <a:lnTo>
                <a:pt x="88" y="250"/>
              </a:lnTo>
              <a:lnTo>
                <a:pt x="82" y="269"/>
              </a:lnTo>
              <a:lnTo>
                <a:pt x="72" y="273"/>
              </a:lnTo>
              <a:lnTo>
                <a:pt x="71" y="274"/>
              </a:lnTo>
              <a:lnTo>
                <a:pt x="81" y="281"/>
              </a:lnTo>
              <a:lnTo>
                <a:pt x="88" y="281"/>
              </a:lnTo>
              <a:lnTo>
                <a:pt x="97" y="283"/>
              </a:lnTo>
              <a:lnTo>
                <a:pt x="106" y="285"/>
              </a:lnTo>
              <a:lnTo>
                <a:pt x="105" y="307"/>
              </a:lnTo>
              <a:lnTo>
                <a:pt x="96" y="313"/>
              </a:lnTo>
              <a:lnTo>
                <a:pt x="88" y="312"/>
              </a:lnTo>
              <a:lnTo>
                <a:pt x="83" y="313"/>
              </a:lnTo>
              <a:lnTo>
                <a:pt x="85" y="321"/>
              </a:lnTo>
              <a:lnTo>
                <a:pt x="89" y="346"/>
              </a:lnTo>
              <a:lnTo>
                <a:pt x="96" y="351"/>
              </a:lnTo>
              <a:lnTo>
                <a:pt x="85" y="359"/>
              </a:lnTo>
              <a:lnTo>
                <a:pt x="98" y="373"/>
              </a:lnTo>
              <a:lnTo>
                <a:pt x="126" y="368"/>
              </a:lnTo>
              <a:lnTo>
                <a:pt x="147" y="369"/>
              </a:lnTo>
              <a:lnTo>
                <a:pt x="149" y="369"/>
              </a:lnTo>
              <a:lnTo>
                <a:pt x="153" y="370"/>
              </a:lnTo>
              <a:lnTo>
                <a:pt x="149" y="414"/>
              </a:lnTo>
              <a:lnTo>
                <a:pt x="142" y="478"/>
              </a:lnTo>
              <a:lnTo>
                <a:pt x="141" y="489"/>
              </a:lnTo>
              <a:lnTo>
                <a:pt x="139" y="514"/>
              </a:lnTo>
              <a:lnTo>
                <a:pt x="135" y="549"/>
              </a:lnTo>
              <a:lnTo>
                <a:pt x="106" y="633"/>
              </a:lnTo>
              <a:lnTo>
                <a:pt x="98" y="632"/>
              </a:lnTo>
              <a:lnTo>
                <a:pt x="110" y="649"/>
              </a:lnTo>
              <a:lnTo>
                <a:pt x="124" y="659"/>
              </a:lnTo>
              <a:lnTo>
                <a:pt x="120" y="676"/>
              </a:lnTo>
              <a:lnTo>
                <a:pt x="111" y="676"/>
              </a:lnTo>
              <a:lnTo>
                <a:pt x="110" y="677"/>
              </a:lnTo>
              <a:lnTo>
                <a:pt x="118" y="697"/>
              </a:lnTo>
              <a:lnTo>
                <a:pt x="118" y="725"/>
              </a:lnTo>
              <a:lnTo>
                <a:pt x="127" y="741"/>
              </a:lnTo>
              <a:lnTo>
                <a:pt x="120" y="755"/>
              </a:lnTo>
              <a:lnTo>
                <a:pt x="116" y="758"/>
              </a:lnTo>
              <a:lnTo>
                <a:pt x="107" y="765"/>
              </a:lnTo>
              <a:lnTo>
                <a:pt x="105" y="769"/>
              </a:lnTo>
              <a:lnTo>
                <a:pt x="114" y="811"/>
              </a:lnTo>
              <a:lnTo>
                <a:pt x="126" y="838"/>
              </a:lnTo>
              <a:lnTo>
                <a:pt x="141" y="859"/>
              </a:lnTo>
              <a:lnTo>
                <a:pt x="137" y="870"/>
              </a:lnTo>
              <a:lnTo>
                <a:pt x="128" y="873"/>
              </a:lnTo>
              <a:lnTo>
                <a:pt x="128" y="880"/>
              </a:lnTo>
              <a:lnTo>
                <a:pt x="133" y="887"/>
              </a:lnTo>
              <a:lnTo>
                <a:pt x="144" y="889"/>
              </a:lnTo>
              <a:lnTo>
                <a:pt x="157" y="906"/>
              </a:lnTo>
              <a:lnTo>
                <a:pt x="169" y="921"/>
              </a:lnTo>
              <a:lnTo>
                <a:pt x="159" y="935"/>
              </a:lnTo>
              <a:lnTo>
                <a:pt x="157" y="958"/>
              </a:lnTo>
              <a:lnTo>
                <a:pt x="166" y="990"/>
              </a:lnTo>
              <a:lnTo>
                <a:pt x="179" y="1006"/>
              </a:lnTo>
              <a:lnTo>
                <a:pt x="181" y="1009"/>
              </a:lnTo>
              <a:lnTo>
                <a:pt x="191" y="1025"/>
              </a:lnTo>
              <a:lnTo>
                <a:pt x="194" y="1025"/>
              </a:lnTo>
              <a:lnTo>
                <a:pt x="199" y="1043"/>
              </a:lnTo>
              <a:lnTo>
                <a:pt x="206" y="1053"/>
              </a:lnTo>
              <a:lnTo>
                <a:pt x="214" y="1069"/>
              </a:lnTo>
              <a:lnTo>
                <a:pt x="215" y="1079"/>
              </a:lnTo>
              <a:lnTo>
                <a:pt x="224" y="1087"/>
              </a:lnTo>
              <a:lnTo>
                <a:pt x="232" y="1089"/>
              </a:lnTo>
              <a:lnTo>
                <a:pt x="235" y="1094"/>
              </a:lnTo>
              <a:lnTo>
                <a:pt x="238" y="1120"/>
              </a:lnTo>
              <a:lnTo>
                <a:pt x="247" y="1123"/>
              </a:lnTo>
              <a:lnTo>
                <a:pt x="249" y="1124"/>
              </a:lnTo>
              <a:lnTo>
                <a:pt x="260" y="1133"/>
              </a:lnTo>
              <a:lnTo>
                <a:pt x="270" y="1143"/>
              </a:lnTo>
              <a:lnTo>
                <a:pt x="271" y="1144"/>
              </a:lnTo>
              <a:lnTo>
                <a:pt x="282" y="1151"/>
              </a:lnTo>
              <a:lnTo>
                <a:pt x="293" y="1155"/>
              </a:lnTo>
              <a:lnTo>
                <a:pt x="301" y="1153"/>
              </a:lnTo>
              <a:lnTo>
                <a:pt x="304" y="1152"/>
              </a:lnTo>
              <a:lnTo>
                <a:pt x="315" y="1143"/>
              </a:lnTo>
              <a:lnTo>
                <a:pt x="328" y="1126"/>
              </a:lnTo>
              <a:lnTo>
                <a:pt x="330" y="1123"/>
              </a:lnTo>
              <a:lnTo>
                <a:pt x="340" y="1122"/>
              </a:lnTo>
              <a:lnTo>
                <a:pt x="351" y="1133"/>
              </a:lnTo>
              <a:lnTo>
                <a:pt x="355" y="1138"/>
              </a:lnTo>
              <a:lnTo>
                <a:pt x="371" y="1133"/>
              </a:lnTo>
              <a:lnTo>
                <a:pt x="392" y="1132"/>
              </a:lnTo>
              <a:lnTo>
                <a:pt x="410" y="1134"/>
              </a:lnTo>
              <a:lnTo>
                <a:pt x="432" y="1134"/>
              </a:lnTo>
              <a:lnTo>
                <a:pt x="455" y="1129"/>
              </a:lnTo>
              <a:lnTo>
                <a:pt x="459" y="1129"/>
              </a:lnTo>
              <a:lnTo>
                <a:pt x="482" y="1123"/>
              </a:lnTo>
              <a:lnTo>
                <a:pt x="489" y="1122"/>
              </a:lnTo>
              <a:lnTo>
                <a:pt x="494" y="1120"/>
              </a:lnTo>
              <a:lnTo>
                <a:pt x="527" y="1111"/>
              </a:lnTo>
              <a:lnTo>
                <a:pt x="534" y="1110"/>
              </a:lnTo>
              <a:lnTo>
                <a:pt x="553" y="1105"/>
              </a:lnTo>
              <a:lnTo>
                <a:pt x="557" y="1104"/>
              </a:lnTo>
              <a:lnTo>
                <a:pt x="616" y="1088"/>
              </a:lnTo>
              <a:lnTo>
                <a:pt x="643" y="1082"/>
              </a:lnTo>
              <a:lnTo>
                <a:pt x="660" y="1066"/>
              </a:lnTo>
              <a:lnTo>
                <a:pt x="663" y="1064"/>
              </a:lnTo>
              <a:lnTo>
                <a:pt x="648" y="1066"/>
              </a:lnTo>
              <a:lnTo>
                <a:pt x="653" y="1043"/>
              </a:lnTo>
              <a:lnTo>
                <a:pt x="648" y="998"/>
              </a:lnTo>
              <a:lnTo>
                <a:pt x="644" y="985"/>
              </a:lnTo>
              <a:lnTo>
                <a:pt x="661" y="988"/>
              </a:lnTo>
              <a:lnTo>
                <a:pt x="671" y="976"/>
              </a:lnTo>
              <a:lnTo>
                <a:pt x="668" y="963"/>
              </a:lnTo>
              <a:lnTo>
                <a:pt x="666" y="962"/>
              </a:lnTo>
              <a:lnTo>
                <a:pt x="647" y="961"/>
              </a:lnTo>
              <a:lnTo>
                <a:pt x="630" y="965"/>
              </a:lnTo>
              <a:lnTo>
                <a:pt x="619" y="948"/>
              </a:lnTo>
              <a:lnTo>
                <a:pt x="613" y="915"/>
              </a:lnTo>
              <a:lnTo>
                <a:pt x="601" y="892"/>
              </a:lnTo>
              <a:lnTo>
                <a:pt x="589" y="888"/>
              </a:lnTo>
              <a:lnTo>
                <a:pt x="580" y="884"/>
              </a:lnTo>
              <a:lnTo>
                <a:pt x="580" y="870"/>
              </a:lnTo>
              <a:lnTo>
                <a:pt x="586" y="851"/>
              </a:lnTo>
              <a:lnTo>
                <a:pt x="595" y="841"/>
              </a:lnTo>
              <a:lnTo>
                <a:pt x="595" y="827"/>
              </a:lnTo>
              <a:lnTo>
                <a:pt x="590" y="809"/>
              </a:lnTo>
              <a:lnTo>
                <a:pt x="600" y="802"/>
              </a:lnTo>
              <a:lnTo>
                <a:pt x="611" y="802"/>
              </a:lnTo>
              <a:lnTo>
                <a:pt x="621" y="792"/>
              </a:lnTo>
              <a:lnTo>
                <a:pt x="613" y="782"/>
              </a:lnTo>
              <a:lnTo>
                <a:pt x="611" y="781"/>
              </a:lnTo>
              <a:lnTo>
                <a:pt x="604" y="768"/>
              </a:lnTo>
              <a:lnTo>
                <a:pt x="612" y="753"/>
              </a:lnTo>
              <a:lnTo>
                <a:pt x="613" y="736"/>
              </a:lnTo>
              <a:lnTo>
                <a:pt x="619" y="710"/>
              </a:lnTo>
              <a:lnTo>
                <a:pt x="628" y="697"/>
              </a:lnTo>
              <a:lnTo>
                <a:pt x="639" y="692"/>
              </a:lnTo>
              <a:lnTo>
                <a:pt x="649" y="686"/>
              </a:lnTo>
              <a:lnTo>
                <a:pt x="653" y="665"/>
              </a:lnTo>
              <a:lnTo>
                <a:pt x="644" y="658"/>
              </a:lnTo>
              <a:lnTo>
                <a:pt x="634" y="661"/>
              </a:lnTo>
              <a:lnTo>
                <a:pt x="630" y="651"/>
              </a:lnTo>
              <a:lnTo>
                <a:pt x="635" y="645"/>
              </a:lnTo>
              <a:lnTo>
                <a:pt x="645" y="637"/>
              </a:lnTo>
              <a:lnTo>
                <a:pt x="638" y="620"/>
              </a:lnTo>
              <a:lnTo>
                <a:pt x="627" y="607"/>
              </a:lnTo>
              <a:lnTo>
                <a:pt x="622" y="600"/>
              </a:lnTo>
              <a:lnTo>
                <a:pt x="616" y="577"/>
              </a:lnTo>
              <a:lnTo>
                <a:pt x="619" y="555"/>
              </a:lnTo>
              <a:lnTo>
                <a:pt x="628" y="549"/>
              </a:lnTo>
              <a:lnTo>
                <a:pt x="630" y="547"/>
              </a:lnTo>
              <a:lnTo>
                <a:pt x="638" y="527"/>
              </a:lnTo>
              <a:lnTo>
                <a:pt x="648" y="529"/>
              </a:lnTo>
              <a:lnTo>
                <a:pt x="659" y="528"/>
              </a:lnTo>
              <a:lnTo>
                <a:pt x="669" y="522"/>
              </a:lnTo>
              <a:lnTo>
                <a:pt x="674" y="511"/>
              </a:lnTo>
              <a:lnTo>
                <a:pt x="685" y="502"/>
              </a:lnTo>
              <a:lnTo>
                <a:pt x="691" y="494"/>
              </a:lnTo>
              <a:lnTo>
                <a:pt x="680" y="479"/>
              </a:lnTo>
              <a:lnTo>
                <a:pt x="671" y="467"/>
              </a:lnTo>
              <a:lnTo>
                <a:pt x="680" y="464"/>
              </a:lnTo>
              <a:lnTo>
                <a:pt x="680" y="467"/>
              </a:lnTo>
              <a:lnTo>
                <a:pt x="692" y="469"/>
              </a:lnTo>
              <a:lnTo>
                <a:pt x="694" y="466"/>
              </a:lnTo>
              <a:close/>
            </a:path>
          </a:pathLst>
        </a:custGeom>
        <a:solidFill>
          <a:srgbClr val="00808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11</xdr:col>
      <xdr:colOff>428625</xdr:colOff>
      <xdr:row>51</xdr:row>
      <xdr:rowOff>28575</xdr:rowOff>
    </xdr:from>
    <xdr:to>
      <xdr:col>13</xdr:col>
      <xdr:colOff>381000</xdr:colOff>
      <xdr:row>59</xdr:row>
      <xdr:rowOff>152400</xdr:rowOff>
    </xdr:to>
    <xdr:sp>
      <xdr:nvSpPr>
        <xdr:cNvPr id="8" name="Frankston"/>
        <xdr:cNvSpPr>
          <a:spLocks/>
        </xdr:cNvSpPr>
      </xdr:nvSpPr>
      <xdr:spPr>
        <a:xfrm>
          <a:off x="7791450" y="8286750"/>
          <a:ext cx="1171575" cy="1419225"/>
        </a:xfrm>
        <a:custGeom>
          <a:pathLst>
            <a:path h="1633" w="1352">
              <a:moveTo>
                <a:pt x="1352" y="108"/>
              </a:moveTo>
              <a:lnTo>
                <a:pt x="1342" y="110"/>
              </a:lnTo>
              <a:lnTo>
                <a:pt x="1272" y="102"/>
              </a:lnTo>
              <a:lnTo>
                <a:pt x="916" y="52"/>
              </a:lnTo>
              <a:lnTo>
                <a:pt x="790" y="34"/>
              </a:lnTo>
              <a:lnTo>
                <a:pt x="657" y="17"/>
              </a:lnTo>
              <a:lnTo>
                <a:pt x="554" y="3"/>
              </a:lnTo>
              <a:lnTo>
                <a:pt x="542" y="0"/>
              </a:lnTo>
              <a:lnTo>
                <a:pt x="528" y="103"/>
              </a:lnTo>
              <a:lnTo>
                <a:pt x="518" y="100"/>
              </a:lnTo>
              <a:lnTo>
                <a:pt x="484" y="95"/>
              </a:lnTo>
              <a:lnTo>
                <a:pt x="471" y="198"/>
              </a:lnTo>
              <a:lnTo>
                <a:pt x="466" y="197"/>
              </a:lnTo>
              <a:lnTo>
                <a:pt x="465" y="197"/>
              </a:lnTo>
              <a:lnTo>
                <a:pt x="463" y="197"/>
              </a:lnTo>
              <a:lnTo>
                <a:pt x="425" y="192"/>
              </a:lnTo>
              <a:lnTo>
                <a:pt x="403" y="188"/>
              </a:lnTo>
              <a:lnTo>
                <a:pt x="366" y="194"/>
              </a:lnTo>
              <a:lnTo>
                <a:pt x="327" y="201"/>
              </a:lnTo>
              <a:lnTo>
                <a:pt x="323" y="202"/>
              </a:lnTo>
              <a:lnTo>
                <a:pt x="310" y="206"/>
              </a:lnTo>
              <a:lnTo>
                <a:pt x="305" y="206"/>
              </a:lnTo>
              <a:lnTo>
                <a:pt x="266" y="183"/>
              </a:lnTo>
              <a:lnTo>
                <a:pt x="265" y="183"/>
              </a:lnTo>
              <a:lnTo>
                <a:pt x="235" y="187"/>
              </a:lnTo>
              <a:lnTo>
                <a:pt x="238" y="219"/>
              </a:lnTo>
              <a:lnTo>
                <a:pt x="221" y="224"/>
              </a:lnTo>
              <a:lnTo>
                <a:pt x="230" y="271"/>
              </a:lnTo>
              <a:lnTo>
                <a:pt x="232" y="286"/>
              </a:lnTo>
              <a:lnTo>
                <a:pt x="240" y="389"/>
              </a:lnTo>
              <a:lnTo>
                <a:pt x="241" y="402"/>
              </a:lnTo>
              <a:lnTo>
                <a:pt x="243" y="527"/>
              </a:lnTo>
              <a:lnTo>
                <a:pt x="238" y="664"/>
              </a:lnTo>
              <a:lnTo>
                <a:pt x="235" y="685"/>
              </a:lnTo>
              <a:lnTo>
                <a:pt x="235" y="687"/>
              </a:lnTo>
              <a:lnTo>
                <a:pt x="224" y="775"/>
              </a:lnTo>
              <a:lnTo>
                <a:pt x="226" y="781"/>
              </a:lnTo>
              <a:lnTo>
                <a:pt x="216" y="835"/>
              </a:lnTo>
              <a:lnTo>
                <a:pt x="210" y="866"/>
              </a:lnTo>
              <a:lnTo>
                <a:pt x="179" y="971"/>
              </a:lnTo>
              <a:lnTo>
                <a:pt x="197" y="958"/>
              </a:lnTo>
              <a:lnTo>
                <a:pt x="191" y="973"/>
              </a:lnTo>
              <a:lnTo>
                <a:pt x="174" y="969"/>
              </a:lnTo>
              <a:lnTo>
                <a:pt x="153" y="1015"/>
              </a:lnTo>
              <a:lnTo>
                <a:pt x="144" y="1032"/>
              </a:lnTo>
              <a:lnTo>
                <a:pt x="130" y="1052"/>
              </a:lnTo>
              <a:lnTo>
                <a:pt x="109" y="1064"/>
              </a:lnTo>
              <a:lnTo>
                <a:pt x="107" y="1066"/>
              </a:lnTo>
              <a:lnTo>
                <a:pt x="95" y="1072"/>
              </a:lnTo>
              <a:lnTo>
                <a:pt x="89" y="1073"/>
              </a:lnTo>
              <a:lnTo>
                <a:pt x="66" y="1092"/>
              </a:lnTo>
              <a:lnTo>
                <a:pt x="48" y="1108"/>
              </a:lnTo>
              <a:lnTo>
                <a:pt x="23" y="1147"/>
              </a:lnTo>
              <a:lnTo>
                <a:pt x="0" y="1177"/>
              </a:lnTo>
              <a:lnTo>
                <a:pt x="9" y="1195"/>
              </a:lnTo>
              <a:lnTo>
                <a:pt x="20" y="1202"/>
              </a:lnTo>
              <a:lnTo>
                <a:pt x="25" y="1228"/>
              </a:lnTo>
              <a:lnTo>
                <a:pt x="37" y="1229"/>
              </a:lnTo>
              <a:lnTo>
                <a:pt x="36" y="1211"/>
              </a:lnTo>
              <a:lnTo>
                <a:pt x="63" y="1252"/>
              </a:lnTo>
              <a:lnTo>
                <a:pt x="99" y="1309"/>
              </a:lnTo>
              <a:lnTo>
                <a:pt x="99" y="1310"/>
              </a:lnTo>
              <a:lnTo>
                <a:pt x="147" y="1385"/>
              </a:lnTo>
              <a:lnTo>
                <a:pt x="166" y="1412"/>
              </a:lnTo>
              <a:lnTo>
                <a:pt x="178" y="1431"/>
              </a:lnTo>
              <a:lnTo>
                <a:pt x="186" y="1442"/>
              </a:lnTo>
              <a:lnTo>
                <a:pt x="229" y="1511"/>
              </a:lnTo>
              <a:lnTo>
                <a:pt x="234" y="1519"/>
              </a:lnTo>
              <a:lnTo>
                <a:pt x="245" y="1536"/>
              </a:lnTo>
              <a:lnTo>
                <a:pt x="257" y="1555"/>
              </a:lnTo>
              <a:lnTo>
                <a:pt x="308" y="1633"/>
              </a:lnTo>
              <a:lnTo>
                <a:pt x="353" y="1578"/>
              </a:lnTo>
              <a:lnTo>
                <a:pt x="410" y="1595"/>
              </a:lnTo>
              <a:lnTo>
                <a:pt x="446" y="1580"/>
              </a:lnTo>
              <a:lnTo>
                <a:pt x="494" y="1555"/>
              </a:lnTo>
              <a:lnTo>
                <a:pt x="535" y="1560"/>
              </a:lnTo>
              <a:lnTo>
                <a:pt x="568" y="1478"/>
              </a:lnTo>
              <a:lnTo>
                <a:pt x="583" y="1429"/>
              </a:lnTo>
              <a:lnTo>
                <a:pt x="596" y="1400"/>
              </a:lnTo>
              <a:lnTo>
                <a:pt x="640" y="1444"/>
              </a:lnTo>
              <a:lnTo>
                <a:pt x="821" y="1611"/>
              </a:lnTo>
              <a:lnTo>
                <a:pt x="1090" y="1615"/>
              </a:lnTo>
              <a:lnTo>
                <a:pt x="1150" y="1623"/>
              </a:lnTo>
              <a:lnTo>
                <a:pt x="1175" y="1429"/>
              </a:lnTo>
              <a:lnTo>
                <a:pt x="1200" y="1232"/>
              </a:lnTo>
              <a:lnTo>
                <a:pt x="1218" y="1098"/>
              </a:lnTo>
              <a:lnTo>
                <a:pt x="1220" y="1084"/>
              </a:lnTo>
              <a:lnTo>
                <a:pt x="1256" y="803"/>
              </a:lnTo>
              <a:lnTo>
                <a:pt x="1276" y="653"/>
              </a:lnTo>
              <a:lnTo>
                <a:pt x="1331" y="264"/>
              </a:lnTo>
              <a:lnTo>
                <a:pt x="1352" y="108"/>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10</xdr:col>
      <xdr:colOff>123825</xdr:colOff>
      <xdr:row>37</xdr:row>
      <xdr:rowOff>123825</xdr:rowOff>
    </xdr:from>
    <xdr:to>
      <xdr:col>11</xdr:col>
      <xdr:colOff>266700</xdr:colOff>
      <xdr:row>42</xdr:row>
      <xdr:rowOff>142875</xdr:rowOff>
    </xdr:to>
    <xdr:sp>
      <xdr:nvSpPr>
        <xdr:cNvPr id="9" name="Glen Eira"/>
        <xdr:cNvSpPr>
          <a:spLocks/>
        </xdr:cNvSpPr>
      </xdr:nvSpPr>
      <xdr:spPr>
        <a:xfrm>
          <a:off x="6877050" y="6115050"/>
          <a:ext cx="752475" cy="828675"/>
        </a:xfrm>
        <a:custGeom>
          <a:pathLst>
            <a:path h="948" w="867">
              <a:moveTo>
                <a:pt x="494" y="216"/>
              </a:moveTo>
              <a:lnTo>
                <a:pt x="492" y="212"/>
              </a:lnTo>
              <a:lnTo>
                <a:pt x="468" y="186"/>
              </a:lnTo>
              <a:lnTo>
                <a:pt x="441" y="179"/>
              </a:lnTo>
              <a:lnTo>
                <a:pt x="430" y="178"/>
              </a:lnTo>
              <a:lnTo>
                <a:pt x="410" y="168"/>
              </a:lnTo>
              <a:lnTo>
                <a:pt x="401" y="160"/>
              </a:lnTo>
              <a:lnTo>
                <a:pt x="399" y="156"/>
              </a:lnTo>
              <a:lnTo>
                <a:pt x="382" y="140"/>
              </a:lnTo>
              <a:lnTo>
                <a:pt x="373" y="129"/>
              </a:lnTo>
              <a:lnTo>
                <a:pt x="344" y="95"/>
              </a:lnTo>
              <a:lnTo>
                <a:pt x="333" y="95"/>
              </a:lnTo>
              <a:lnTo>
                <a:pt x="330" y="94"/>
              </a:lnTo>
              <a:lnTo>
                <a:pt x="307" y="76"/>
              </a:lnTo>
              <a:lnTo>
                <a:pt x="296" y="71"/>
              </a:lnTo>
              <a:lnTo>
                <a:pt x="280" y="63"/>
              </a:lnTo>
              <a:lnTo>
                <a:pt x="262" y="53"/>
              </a:lnTo>
              <a:lnTo>
                <a:pt x="216" y="29"/>
              </a:lnTo>
              <a:lnTo>
                <a:pt x="215" y="29"/>
              </a:lnTo>
              <a:lnTo>
                <a:pt x="180" y="10"/>
              </a:lnTo>
              <a:lnTo>
                <a:pt x="172" y="7"/>
              </a:lnTo>
              <a:lnTo>
                <a:pt x="158" y="5"/>
              </a:lnTo>
              <a:lnTo>
                <a:pt x="128" y="0"/>
              </a:lnTo>
              <a:lnTo>
                <a:pt x="126" y="13"/>
              </a:lnTo>
              <a:lnTo>
                <a:pt x="125" y="23"/>
              </a:lnTo>
              <a:lnTo>
                <a:pt x="122" y="43"/>
              </a:lnTo>
              <a:lnTo>
                <a:pt x="117" y="90"/>
              </a:lnTo>
              <a:lnTo>
                <a:pt x="95" y="87"/>
              </a:lnTo>
              <a:lnTo>
                <a:pt x="77" y="85"/>
              </a:lnTo>
              <a:lnTo>
                <a:pt x="67" y="84"/>
              </a:lnTo>
              <a:lnTo>
                <a:pt x="53" y="82"/>
              </a:lnTo>
              <a:lnTo>
                <a:pt x="28" y="78"/>
              </a:lnTo>
              <a:lnTo>
                <a:pt x="22" y="116"/>
              </a:lnTo>
              <a:lnTo>
                <a:pt x="19" y="144"/>
              </a:lnTo>
              <a:lnTo>
                <a:pt x="17" y="156"/>
              </a:lnTo>
              <a:lnTo>
                <a:pt x="16" y="165"/>
              </a:lnTo>
              <a:lnTo>
                <a:pt x="16" y="167"/>
              </a:lnTo>
              <a:lnTo>
                <a:pt x="15" y="173"/>
              </a:lnTo>
              <a:lnTo>
                <a:pt x="14" y="186"/>
              </a:lnTo>
              <a:lnTo>
                <a:pt x="10" y="207"/>
              </a:lnTo>
              <a:lnTo>
                <a:pt x="6" y="245"/>
              </a:lnTo>
              <a:lnTo>
                <a:pt x="0" y="287"/>
              </a:lnTo>
              <a:lnTo>
                <a:pt x="3" y="292"/>
              </a:lnTo>
              <a:lnTo>
                <a:pt x="4" y="293"/>
              </a:lnTo>
              <a:lnTo>
                <a:pt x="43" y="350"/>
              </a:lnTo>
              <a:lnTo>
                <a:pt x="78" y="430"/>
              </a:lnTo>
              <a:lnTo>
                <a:pt x="91" y="459"/>
              </a:lnTo>
              <a:lnTo>
                <a:pt x="97" y="486"/>
              </a:lnTo>
              <a:lnTo>
                <a:pt x="107" y="487"/>
              </a:lnTo>
              <a:lnTo>
                <a:pt x="130" y="491"/>
              </a:lnTo>
              <a:lnTo>
                <a:pt x="154" y="494"/>
              </a:lnTo>
              <a:lnTo>
                <a:pt x="163" y="494"/>
              </a:lnTo>
              <a:lnTo>
                <a:pt x="207" y="501"/>
              </a:lnTo>
              <a:lnTo>
                <a:pt x="224" y="503"/>
              </a:lnTo>
              <a:lnTo>
                <a:pt x="264" y="507"/>
              </a:lnTo>
              <a:lnTo>
                <a:pt x="290" y="511"/>
              </a:lnTo>
              <a:lnTo>
                <a:pt x="283" y="560"/>
              </a:lnTo>
              <a:lnTo>
                <a:pt x="276" y="600"/>
              </a:lnTo>
              <a:lnTo>
                <a:pt x="274" y="614"/>
              </a:lnTo>
              <a:lnTo>
                <a:pt x="271" y="647"/>
              </a:lnTo>
              <a:lnTo>
                <a:pt x="267" y="689"/>
              </a:lnTo>
              <a:lnTo>
                <a:pt x="260" y="734"/>
              </a:lnTo>
              <a:lnTo>
                <a:pt x="257" y="734"/>
              </a:lnTo>
              <a:lnTo>
                <a:pt x="260" y="738"/>
              </a:lnTo>
              <a:lnTo>
                <a:pt x="283" y="767"/>
              </a:lnTo>
              <a:lnTo>
                <a:pt x="297" y="786"/>
              </a:lnTo>
              <a:lnTo>
                <a:pt x="303" y="792"/>
              </a:lnTo>
              <a:lnTo>
                <a:pt x="341" y="839"/>
              </a:lnTo>
              <a:lnTo>
                <a:pt x="352" y="853"/>
              </a:lnTo>
              <a:lnTo>
                <a:pt x="361" y="865"/>
              </a:lnTo>
              <a:lnTo>
                <a:pt x="379" y="887"/>
              </a:lnTo>
              <a:lnTo>
                <a:pt x="379" y="888"/>
              </a:lnTo>
              <a:lnTo>
                <a:pt x="404" y="890"/>
              </a:lnTo>
              <a:lnTo>
                <a:pt x="423" y="893"/>
              </a:lnTo>
              <a:lnTo>
                <a:pt x="447" y="896"/>
              </a:lnTo>
              <a:lnTo>
                <a:pt x="465" y="899"/>
              </a:lnTo>
              <a:lnTo>
                <a:pt x="468" y="899"/>
              </a:lnTo>
              <a:lnTo>
                <a:pt x="494" y="902"/>
              </a:lnTo>
              <a:lnTo>
                <a:pt x="500" y="903"/>
              </a:lnTo>
              <a:lnTo>
                <a:pt x="514" y="905"/>
              </a:lnTo>
              <a:lnTo>
                <a:pt x="523" y="907"/>
              </a:lnTo>
              <a:lnTo>
                <a:pt x="578" y="914"/>
              </a:lnTo>
              <a:lnTo>
                <a:pt x="590" y="916"/>
              </a:lnTo>
              <a:lnTo>
                <a:pt x="592" y="916"/>
              </a:lnTo>
              <a:lnTo>
                <a:pt x="605" y="919"/>
              </a:lnTo>
              <a:lnTo>
                <a:pt x="642" y="924"/>
              </a:lnTo>
              <a:lnTo>
                <a:pt x="666" y="927"/>
              </a:lnTo>
              <a:lnTo>
                <a:pt x="677" y="929"/>
              </a:lnTo>
              <a:lnTo>
                <a:pt x="701" y="933"/>
              </a:lnTo>
              <a:lnTo>
                <a:pt x="712" y="934"/>
              </a:lnTo>
              <a:lnTo>
                <a:pt x="737" y="935"/>
              </a:lnTo>
              <a:lnTo>
                <a:pt x="781" y="943"/>
              </a:lnTo>
              <a:lnTo>
                <a:pt x="807" y="947"/>
              </a:lnTo>
              <a:lnTo>
                <a:pt x="819" y="948"/>
              </a:lnTo>
              <a:lnTo>
                <a:pt x="821" y="930"/>
              </a:lnTo>
              <a:lnTo>
                <a:pt x="824" y="914"/>
              </a:lnTo>
              <a:lnTo>
                <a:pt x="830" y="866"/>
              </a:lnTo>
              <a:lnTo>
                <a:pt x="831" y="860"/>
              </a:lnTo>
              <a:lnTo>
                <a:pt x="834" y="830"/>
              </a:lnTo>
              <a:lnTo>
                <a:pt x="843" y="767"/>
              </a:lnTo>
              <a:lnTo>
                <a:pt x="850" y="720"/>
              </a:lnTo>
              <a:lnTo>
                <a:pt x="850" y="716"/>
              </a:lnTo>
              <a:lnTo>
                <a:pt x="854" y="683"/>
              </a:lnTo>
              <a:lnTo>
                <a:pt x="856" y="673"/>
              </a:lnTo>
              <a:lnTo>
                <a:pt x="857" y="660"/>
              </a:lnTo>
              <a:lnTo>
                <a:pt x="863" y="624"/>
              </a:lnTo>
              <a:lnTo>
                <a:pt x="867" y="589"/>
              </a:lnTo>
              <a:lnTo>
                <a:pt x="866" y="589"/>
              </a:lnTo>
              <a:lnTo>
                <a:pt x="807" y="581"/>
              </a:lnTo>
              <a:lnTo>
                <a:pt x="778" y="577"/>
              </a:lnTo>
              <a:lnTo>
                <a:pt x="775" y="577"/>
              </a:lnTo>
              <a:lnTo>
                <a:pt x="759" y="574"/>
              </a:lnTo>
              <a:lnTo>
                <a:pt x="764" y="540"/>
              </a:lnTo>
              <a:lnTo>
                <a:pt x="770" y="489"/>
              </a:lnTo>
              <a:lnTo>
                <a:pt x="775" y="456"/>
              </a:lnTo>
              <a:lnTo>
                <a:pt x="777" y="435"/>
              </a:lnTo>
              <a:lnTo>
                <a:pt x="780" y="406"/>
              </a:lnTo>
              <a:lnTo>
                <a:pt x="781" y="404"/>
              </a:lnTo>
              <a:lnTo>
                <a:pt x="781" y="397"/>
              </a:lnTo>
              <a:lnTo>
                <a:pt x="785" y="372"/>
              </a:lnTo>
              <a:lnTo>
                <a:pt x="792" y="316"/>
              </a:lnTo>
              <a:lnTo>
                <a:pt x="770" y="307"/>
              </a:lnTo>
              <a:lnTo>
                <a:pt x="748" y="297"/>
              </a:lnTo>
              <a:lnTo>
                <a:pt x="741" y="294"/>
              </a:lnTo>
              <a:lnTo>
                <a:pt x="734" y="291"/>
              </a:lnTo>
              <a:lnTo>
                <a:pt x="718" y="286"/>
              </a:lnTo>
              <a:lnTo>
                <a:pt x="688" y="287"/>
              </a:lnTo>
              <a:lnTo>
                <a:pt x="659" y="288"/>
              </a:lnTo>
              <a:lnTo>
                <a:pt x="652" y="289"/>
              </a:lnTo>
              <a:lnTo>
                <a:pt x="649" y="289"/>
              </a:lnTo>
              <a:lnTo>
                <a:pt x="630" y="286"/>
              </a:lnTo>
              <a:lnTo>
                <a:pt x="597" y="282"/>
              </a:lnTo>
              <a:lnTo>
                <a:pt x="595" y="281"/>
              </a:lnTo>
              <a:lnTo>
                <a:pt x="560" y="275"/>
              </a:lnTo>
              <a:lnTo>
                <a:pt x="539" y="270"/>
              </a:lnTo>
              <a:lnTo>
                <a:pt x="521" y="256"/>
              </a:lnTo>
              <a:lnTo>
                <a:pt x="513" y="247"/>
              </a:lnTo>
              <a:lnTo>
                <a:pt x="494" y="216"/>
              </a:lnTo>
              <a:close/>
            </a:path>
          </a:pathLst>
        </a:custGeom>
        <a:solidFill>
          <a:srgbClr val="003366"/>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12</xdr:col>
      <xdr:colOff>38100</xdr:colOff>
      <xdr:row>41</xdr:row>
      <xdr:rowOff>142875</xdr:rowOff>
    </xdr:from>
    <xdr:to>
      <xdr:col>13</xdr:col>
      <xdr:colOff>466725</xdr:colOff>
      <xdr:row>51</xdr:row>
      <xdr:rowOff>123825</xdr:rowOff>
    </xdr:to>
    <xdr:sp>
      <xdr:nvSpPr>
        <xdr:cNvPr id="10" name="Greater Dandenong"/>
        <xdr:cNvSpPr>
          <a:spLocks/>
        </xdr:cNvSpPr>
      </xdr:nvSpPr>
      <xdr:spPr>
        <a:xfrm>
          <a:off x="8010525" y="6781800"/>
          <a:ext cx="1038225" cy="1600200"/>
        </a:xfrm>
        <a:custGeom>
          <a:pathLst>
            <a:path h="1858" w="1198">
              <a:moveTo>
                <a:pt x="1095" y="1856"/>
              </a:moveTo>
              <a:lnTo>
                <a:pt x="1154" y="1383"/>
              </a:lnTo>
              <a:lnTo>
                <a:pt x="1157" y="1350"/>
              </a:lnTo>
              <a:lnTo>
                <a:pt x="1153" y="1267"/>
              </a:lnTo>
              <a:lnTo>
                <a:pt x="1157" y="1219"/>
              </a:lnTo>
              <a:lnTo>
                <a:pt x="1172" y="1114"/>
              </a:lnTo>
              <a:lnTo>
                <a:pt x="1175" y="1091"/>
              </a:lnTo>
              <a:lnTo>
                <a:pt x="1198" y="950"/>
              </a:lnTo>
              <a:lnTo>
                <a:pt x="1171" y="945"/>
              </a:lnTo>
              <a:lnTo>
                <a:pt x="1133" y="941"/>
              </a:lnTo>
              <a:lnTo>
                <a:pt x="1038" y="928"/>
              </a:lnTo>
              <a:lnTo>
                <a:pt x="1031" y="928"/>
              </a:lnTo>
              <a:lnTo>
                <a:pt x="959" y="918"/>
              </a:lnTo>
              <a:lnTo>
                <a:pt x="965" y="864"/>
              </a:lnTo>
              <a:lnTo>
                <a:pt x="970" y="834"/>
              </a:lnTo>
              <a:lnTo>
                <a:pt x="949" y="829"/>
              </a:lnTo>
              <a:lnTo>
                <a:pt x="956" y="798"/>
              </a:lnTo>
              <a:lnTo>
                <a:pt x="973" y="783"/>
              </a:lnTo>
              <a:lnTo>
                <a:pt x="983" y="756"/>
              </a:lnTo>
              <a:lnTo>
                <a:pt x="985" y="745"/>
              </a:lnTo>
              <a:lnTo>
                <a:pt x="994" y="730"/>
              </a:lnTo>
              <a:lnTo>
                <a:pt x="997" y="722"/>
              </a:lnTo>
              <a:lnTo>
                <a:pt x="1001" y="710"/>
              </a:lnTo>
              <a:lnTo>
                <a:pt x="997" y="707"/>
              </a:lnTo>
              <a:lnTo>
                <a:pt x="1003" y="695"/>
              </a:lnTo>
              <a:lnTo>
                <a:pt x="997" y="675"/>
              </a:lnTo>
              <a:lnTo>
                <a:pt x="1008" y="671"/>
              </a:lnTo>
              <a:lnTo>
                <a:pt x="1009" y="657"/>
              </a:lnTo>
              <a:lnTo>
                <a:pt x="1018" y="657"/>
              </a:lnTo>
              <a:lnTo>
                <a:pt x="1019" y="654"/>
              </a:lnTo>
              <a:lnTo>
                <a:pt x="1025" y="640"/>
              </a:lnTo>
              <a:lnTo>
                <a:pt x="1029" y="605"/>
              </a:lnTo>
              <a:lnTo>
                <a:pt x="1033" y="591"/>
              </a:lnTo>
              <a:lnTo>
                <a:pt x="1022" y="575"/>
              </a:lnTo>
              <a:lnTo>
                <a:pt x="1018" y="568"/>
              </a:lnTo>
              <a:lnTo>
                <a:pt x="1006" y="546"/>
              </a:lnTo>
              <a:lnTo>
                <a:pt x="1008" y="487"/>
              </a:lnTo>
              <a:lnTo>
                <a:pt x="1005" y="449"/>
              </a:lnTo>
              <a:lnTo>
                <a:pt x="1008" y="422"/>
              </a:lnTo>
              <a:lnTo>
                <a:pt x="1007" y="351"/>
              </a:lnTo>
              <a:lnTo>
                <a:pt x="1007" y="348"/>
              </a:lnTo>
              <a:lnTo>
                <a:pt x="1001" y="338"/>
              </a:lnTo>
              <a:lnTo>
                <a:pt x="990" y="326"/>
              </a:lnTo>
              <a:lnTo>
                <a:pt x="981" y="327"/>
              </a:lnTo>
              <a:lnTo>
                <a:pt x="974" y="325"/>
              </a:lnTo>
              <a:lnTo>
                <a:pt x="970" y="325"/>
              </a:lnTo>
              <a:lnTo>
                <a:pt x="967" y="324"/>
              </a:lnTo>
              <a:lnTo>
                <a:pt x="962" y="318"/>
              </a:lnTo>
              <a:lnTo>
                <a:pt x="961" y="317"/>
              </a:lnTo>
              <a:lnTo>
                <a:pt x="957" y="316"/>
              </a:lnTo>
              <a:lnTo>
                <a:pt x="956" y="314"/>
              </a:lnTo>
              <a:lnTo>
                <a:pt x="955" y="313"/>
              </a:lnTo>
              <a:lnTo>
                <a:pt x="953" y="312"/>
              </a:lnTo>
              <a:lnTo>
                <a:pt x="949" y="308"/>
              </a:lnTo>
              <a:lnTo>
                <a:pt x="948" y="307"/>
              </a:lnTo>
              <a:lnTo>
                <a:pt x="946" y="306"/>
              </a:lnTo>
              <a:lnTo>
                <a:pt x="945" y="306"/>
              </a:lnTo>
              <a:lnTo>
                <a:pt x="943" y="305"/>
              </a:lnTo>
              <a:lnTo>
                <a:pt x="943" y="303"/>
              </a:lnTo>
              <a:lnTo>
                <a:pt x="943" y="302"/>
              </a:lnTo>
              <a:lnTo>
                <a:pt x="943" y="300"/>
              </a:lnTo>
              <a:lnTo>
                <a:pt x="943" y="299"/>
              </a:lnTo>
              <a:lnTo>
                <a:pt x="942" y="297"/>
              </a:lnTo>
              <a:lnTo>
                <a:pt x="942" y="296"/>
              </a:lnTo>
              <a:lnTo>
                <a:pt x="942" y="295"/>
              </a:lnTo>
              <a:lnTo>
                <a:pt x="943" y="294"/>
              </a:lnTo>
              <a:lnTo>
                <a:pt x="943" y="293"/>
              </a:lnTo>
              <a:lnTo>
                <a:pt x="944" y="292"/>
              </a:lnTo>
              <a:lnTo>
                <a:pt x="945" y="291"/>
              </a:lnTo>
              <a:lnTo>
                <a:pt x="945" y="290"/>
              </a:lnTo>
              <a:lnTo>
                <a:pt x="945" y="289"/>
              </a:lnTo>
              <a:lnTo>
                <a:pt x="945" y="288"/>
              </a:lnTo>
              <a:lnTo>
                <a:pt x="945" y="286"/>
              </a:lnTo>
              <a:lnTo>
                <a:pt x="944" y="285"/>
              </a:lnTo>
              <a:lnTo>
                <a:pt x="944" y="284"/>
              </a:lnTo>
              <a:lnTo>
                <a:pt x="943" y="282"/>
              </a:lnTo>
              <a:lnTo>
                <a:pt x="942" y="281"/>
              </a:lnTo>
              <a:lnTo>
                <a:pt x="942" y="280"/>
              </a:lnTo>
              <a:lnTo>
                <a:pt x="940" y="278"/>
              </a:lnTo>
              <a:lnTo>
                <a:pt x="938" y="273"/>
              </a:lnTo>
              <a:lnTo>
                <a:pt x="938" y="272"/>
              </a:lnTo>
              <a:lnTo>
                <a:pt x="937" y="271"/>
              </a:lnTo>
              <a:lnTo>
                <a:pt x="934" y="268"/>
              </a:lnTo>
              <a:lnTo>
                <a:pt x="933" y="267"/>
              </a:lnTo>
              <a:lnTo>
                <a:pt x="932" y="264"/>
              </a:lnTo>
              <a:lnTo>
                <a:pt x="931" y="263"/>
              </a:lnTo>
              <a:lnTo>
                <a:pt x="931" y="262"/>
              </a:lnTo>
              <a:lnTo>
                <a:pt x="930" y="261"/>
              </a:lnTo>
              <a:lnTo>
                <a:pt x="929" y="259"/>
              </a:lnTo>
              <a:lnTo>
                <a:pt x="928" y="258"/>
              </a:lnTo>
              <a:lnTo>
                <a:pt x="927" y="256"/>
              </a:lnTo>
              <a:lnTo>
                <a:pt x="926" y="255"/>
              </a:lnTo>
              <a:lnTo>
                <a:pt x="924" y="252"/>
              </a:lnTo>
              <a:lnTo>
                <a:pt x="921" y="249"/>
              </a:lnTo>
              <a:lnTo>
                <a:pt x="920" y="247"/>
              </a:lnTo>
              <a:lnTo>
                <a:pt x="919" y="247"/>
              </a:lnTo>
              <a:lnTo>
                <a:pt x="918" y="246"/>
              </a:lnTo>
              <a:lnTo>
                <a:pt x="917" y="245"/>
              </a:lnTo>
              <a:lnTo>
                <a:pt x="915" y="244"/>
              </a:lnTo>
              <a:lnTo>
                <a:pt x="913" y="242"/>
              </a:lnTo>
              <a:lnTo>
                <a:pt x="911" y="240"/>
              </a:lnTo>
              <a:lnTo>
                <a:pt x="910" y="239"/>
              </a:lnTo>
              <a:lnTo>
                <a:pt x="910" y="238"/>
              </a:lnTo>
              <a:lnTo>
                <a:pt x="909" y="237"/>
              </a:lnTo>
              <a:lnTo>
                <a:pt x="908" y="234"/>
              </a:lnTo>
              <a:lnTo>
                <a:pt x="908" y="233"/>
              </a:lnTo>
              <a:lnTo>
                <a:pt x="907" y="231"/>
              </a:lnTo>
              <a:lnTo>
                <a:pt x="907" y="230"/>
              </a:lnTo>
              <a:lnTo>
                <a:pt x="907" y="229"/>
              </a:lnTo>
              <a:lnTo>
                <a:pt x="906" y="227"/>
              </a:lnTo>
              <a:lnTo>
                <a:pt x="905" y="225"/>
              </a:lnTo>
              <a:lnTo>
                <a:pt x="904" y="223"/>
              </a:lnTo>
              <a:lnTo>
                <a:pt x="904" y="222"/>
              </a:lnTo>
              <a:lnTo>
                <a:pt x="904" y="220"/>
              </a:lnTo>
              <a:lnTo>
                <a:pt x="904" y="218"/>
              </a:lnTo>
              <a:lnTo>
                <a:pt x="902" y="217"/>
              </a:lnTo>
              <a:lnTo>
                <a:pt x="902" y="216"/>
              </a:lnTo>
              <a:lnTo>
                <a:pt x="902" y="215"/>
              </a:lnTo>
              <a:lnTo>
                <a:pt x="900" y="214"/>
              </a:lnTo>
              <a:lnTo>
                <a:pt x="899" y="211"/>
              </a:lnTo>
              <a:lnTo>
                <a:pt x="897" y="208"/>
              </a:lnTo>
              <a:lnTo>
                <a:pt x="896" y="207"/>
              </a:lnTo>
              <a:lnTo>
                <a:pt x="894" y="205"/>
              </a:lnTo>
              <a:lnTo>
                <a:pt x="893" y="204"/>
              </a:lnTo>
              <a:lnTo>
                <a:pt x="891" y="202"/>
              </a:lnTo>
              <a:lnTo>
                <a:pt x="889" y="200"/>
              </a:lnTo>
              <a:lnTo>
                <a:pt x="889" y="198"/>
              </a:lnTo>
              <a:lnTo>
                <a:pt x="887" y="196"/>
              </a:lnTo>
              <a:lnTo>
                <a:pt x="887" y="195"/>
              </a:lnTo>
              <a:lnTo>
                <a:pt x="885" y="193"/>
              </a:lnTo>
              <a:lnTo>
                <a:pt x="884" y="192"/>
              </a:lnTo>
              <a:lnTo>
                <a:pt x="884" y="191"/>
              </a:lnTo>
              <a:lnTo>
                <a:pt x="884" y="190"/>
              </a:lnTo>
              <a:lnTo>
                <a:pt x="883" y="189"/>
              </a:lnTo>
              <a:lnTo>
                <a:pt x="883" y="187"/>
              </a:lnTo>
              <a:lnTo>
                <a:pt x="882" y="186"/>
              </a:lnTo>
              <a:lnTo>
                <a:pt x="882" y="185"/>
              </a:lnTo>
              <a:lnTo>
                <a:pt x="882" y="182"/>
              </a:lnTo>
              <a:lnTo>
                <a:pt x="875" y="187"/>
              </a:lnTo>
              <a:lnTo>
                <a:pt x="865" y="185"/>
              </a:lnTo>
              <a:lnTo>
                <a:pt x="869" y="178"/>
              </a:lnTo>
              <a:lnTo>
                <a:pt x="865" y="176"/>
              </a:lnTo>
              <a:lnTo>
                <a:pt x="842" y="174"/>
              </a:lnTo>
              <a:lnTo>
                <a:pt x="824" y="172"/>
              </a:lnTo>
              <a:lnTo>
                <a:pt x="818" y="171"/>
              </a:lnTo>
              <a:lnTo>
                <a:pt x="811" y="170"/>
              </a:lnTo>
              <a:lnTo>
                <a:pt x="790" y="167"/>
              </a:lnTo>
              <a:lnTo>
                <a:pt x="783" y="165"/>
              </a:lnTo>
              <a:lnTo>
                <a:pt x="753" y="163"/>
              </a:lnTo>
              <a:lnTo>
                <a:pt x="670" y="156"/>
              </a:lnTo>
              <a:lnTo>
                <a:pt x="635" y="152"/>
              </a:lnTo>
              <a:lnTo>
                <a:pt x="605" y="150"/>
              </a:lnTo>
              <a:lnTo>
                <a:pt x="576" y="147"/>
              </a:lnTo>
              <a:lnTo>
                <a:pt x="543" y="142"/>
              </a:lnTo>
              <a:lnTo>
                <a:pt x="468" y="132"/>
              </a:lnTo>
              <a:lnTo>
                <a:pt x="438" y="127"/>
              </a:lnTo>
              <a:lnTo>
                <a:pt x="434" y="127"/>
              </a:lnTo>
              <a:lnTo>
                <a:pt x="402" y="123"/>
              </a:lnTo>
              <a:lnTo>
                <a:pt x="363" y="117"/>
              </a:lnTo>
              <a:lnTo>
                <a:pt x="356" y="116"/>
              </a:lnTo>
              <a:lnTo>
                <a:pt x="315" y="110"/>
              </a:lnTo>
              <a:lnTo>
                <a:pt x="311" y="110"/>
              </a:lnTo>
              <a:lnTo>
                <a:pt x="272" y="105"/>
              </a:lnTo>
              <a:lnTo>
                <a:pt x="264" y="104"/>
              </a:lnTo>
              <a:lnTo>
                <a:pt x="257" y="103"/>
              </a:lnTo>
              <a:lnTo>
                <a:pt x="249" y="94"/>
              </a:lnTo>
              <a:lnTo>
                <a:pt x="146" y="16"/>
              </a:lnTo>
              <a:lnTo>
                <a:pt x="125" y="0"/>
              </a:lnTo>
              <a:lnTo>
                <a:pt x="109" y="84"/>
              </a:lnTo>
              <a:lnTo>
                <a:pt x="106" y="83"/>
              </a:lnTo>
              <a:lnTo>
                <a:pt x="98" y="140"/>
              </a:lnTo>
              <a:lnTo>
                <a:pt x="93" y="180"/>
              </a:lnTo>
              <a:lnTo>
                <a:pt x="101" y="191"/>
              </a:lnTo>
              <a:lnTo>
                <a:pt x="99" y="196"/>
              </a:lnTo>
              <a:lnTo>
                <a:pt x="90" y="261"/>
              </a:lnTo>
              <a:lnTo>
                <a:pt x="86" y="284"/>
              </a:lnTo>
              <a:lnTo>
                <a:pt x="79" y="348"/>
              </a:lnTo>
              <a:lnTo>
                <a:pt x="75" y="373"/>
              </a:lnTo>
              <a:lnTo>
                <a:pt x="68" y="442"/>
              </a:lnTo>
              <a:lnTo>
                <a:pt x="22" y="436"/>
              </a:lnTo>
              <a:lnTo>
                <a:pt x="18" y="437"/>
              </a:lnTo>
              <a:lnTo>
                <a:pt x="0" y="456"/>
              </a:lnTo>
              <a:lnTo>
                <a:pt x="25" y="470"/>
              </a:lnTo>
              <a:lnTo>
                <a:pt x="53" y="525"/>
              </a:lnTo>
              <a:lnTo>
                <a:pt x="61" y="539"/>
              </a:lnTo>
              <a:lnTo>
                <a:pt x="64" y="546"/>
              </a:lnTo>
              <a:lnTo>
                <a:pt x="70" y="558"/>
              </a:lnTo>
              <a:lnTo>
                <a:pt x="128" y="669"/>
              </a:lnTo>
              <a:lnTo>
                <a:pt x="164" y="719"/>
              </a:lnTo>
              <a:lnTo>
                <a:pt x="160" y="757"/>
              </a:lnTo>
              <a:lnTo>
                <a:pt x="154" y="813"/>
              </a:lnTo>
              <a:lnTo>
                <a:pt x="129" y="990"/>
              </a:lnTo>
              <a:lnTo>
                <a:pt x="102" y="1171"/>
              </a:lnTo>
              <a:lnTo>
                <a:pt x="91" y="1187"/>
              </a:lnTo>
              <a:lnTo>
                <a:pt x="54" y="1238"/>
              </a:lnTo>
              <a:lnTo>
                <a:pt x="83" y="1291"/>
              </a:lnTo>
              <a:lnTo>
                <a:pt x="147" y="1491"/>
              </a:lnTo>
              <a:lnTo>
                <a:pt x="190" y="1625"/>
              </a:lnTo>
              <a:lnTo>
                <a:pt x="227" y="1748"/>
              </a:lnTo>
              <a:lnTo>
                <a:pt x="256" y="1747"/>
              </a:lnTo>
              <a:lnTo>
                <a:pt x="285" y="1748"/>
              </a:lnTo>
              <a:lnTo>
                <a:pt x="297" y="1751"/>
              </a:lnTo>
              <a:lnTo>
                <a:pt x="400" y="1765"/>
              </a:lnTo>
              <a:lnTo>
                <a:pt x="533" y="1782"/>
              </a:lnTo>
              <a:lnTo>
                <a:pt x="659" y="1800"/>
              </a:lnTo>
              <a:lnTo>
                <a:pt x="1015" y="1850"/>
              </a:lnTo>
              <a:lnTo>
                <a:pt x="1085" y="1858"/>
              </a:lnTo>
              <a:lnTo>
                <a:pt x="1095" y="1856"/>
              </a:lnTo>
              <a:close/>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6</xdr:col>
      <xdr:colOff>504825</xdr:colOff>
      <xdr:row>34</xdr:row>
      <xdr:rowOff>142875</xdr:rowOff>
    </xdr:from>
    <xdr:to>
      <xdr:col>9</xdr:col>
      <xdr:colOff>76200</xdr:colOff>
      <xdr:row>40</xdr:row>
      <xdr:rowOff>104775</xdr:rowOff>
    </xdr:to>
    <xdr:sp>
      <xdr:nvSpPr>
        <xdr:cNvPr id="11" name="Hobsons Bay"/>
        <xdr:cNvSpPr>
          <a:spLocks/>
        </xdr:cNvSpPr>
      </xdr:nvSpPr>
      <xdr:spPr>
        <a:xfrm>
          <a:off x="4819650" y="5648325"/>
          <a:ext cx="1400175" cy="933450"/>
        </a:xfrm>
        <a:custGeom>
          <a:pathLst>
            <a:path h="1074" w="1606">
              <a:moveTo>
                <a:pt x="148" y="881"/>
              </a:moveTo>
              <a:lnTo>
                <a:pt x="162" y="894"/>
              </a:lnTo>
              <a:lnTo>
                <a:pt x="182" y="881"/>
              </a:lnTo>
              <a:lnTo>
                <a:pt x="202" y="892"/>
              </a:lnTo>
              <a:lnTo>
                <a:pt x="222" y="912"/>
              </a:lnTo>
              <a:lnTo>
                <a:pt x="234" y="927"/>
              </a:lnTo>
              <a:lnTo>
                <a:pt x="260" y="983"/>
              </a:lnTo>
              <a:lnTo>
                <a:pt x="287" y="1000"/>
              </a:lnTo>
              <a:lnTo>
                <a:pt x="294" y="1067"/>
              </a:lnTo>
              <a:lnTo>
                <a:pt x="324" y="1074"/>
              </a:lnTo>
              <a:lnTo>
                <a:pt x="346" y="1074"/>
              </a:lnTo>
              <a:lnTo>
                <a:pt x="376" y="1056"/>
              </a:lnTo>
              <a:lnTo>
                <a:pt x="412" y="1057"/>
              </a:lnTo>
              <a:lnTo>
                <a:pt x="442" y="1066"/>
              </a:lnTo>
              <a:lnTo>
                <a:pt x="468" y="1060"/>
              </a:lnTo>
              <a:lnTo>
                <a:pt x="475" y="1031"/>
              </a:lnTo>
              <a:lnTo>
                <a:pt x="497" y="1004"/>
              </a:lnTo>
              <a:lnTo>
                <a:pt x="514" y="1001"/>
              </a:lnTo>
              <a:lnTo>
                <a:pt x="535" y="974"/>
              </a:lnTo>
              <a:lnTo>
                <a:pt x="542" y="955"/>
              </a:lnTo>
              <a:lnTo>
                <a:pt x="533" y="964"/>
              </a:lnTo>
              <a:lnTo>
                <a:pt x="547" y="927"/>
              </a:lnTo>
              <a:lnTo>
                <a:pt x="551" y="863"/>
              </a:lnTo>
              <a:lnTo>
                <a:pt x="552" y="835"/>
              </a:lnTo>
              <a:lnTo>
                <a:pt x="566" y="814"/>
              </a:lnTo>
              <a:lnTo>
                <a:pt x="585" y="792"/>
              </a:lnTo>
              <a:lnTo>
                <a:pt x="586" y="789"/>
              </a:lnTo>
              <a:lnTo>
                <a:pt x="605" y="766"/>
              </a:lnTo>
              <a:lnTo>
                <a:pt x="613" y="762"/>
              </a:lnTo>
              <a:lnTo>
                <a:pt x="614" y="758"/>
              </a:lnTo>
              <a:lnTo>
                <a:pt x="625" y="752"/>
              </a:lnTo>
              <a:lnTo>
                <a:pt x="639" y="742"/>
              </a:lnTo>
              <a:lnTo>
                <a:pt x="647" y="736"/>
              </a:lnTo>
              <a:lnTo>
                <a:pt x="655" y="731"/>
              </a:lnTo>
              <a:lnTo>
                <a:pt x="674" y="722"/>
              </a:lnTo>
              <a:lnTo>
                <a:pt x="677" y="720"/>
              </a:lnTo>
              <a:lnTo>
                <a:pt x="682" y="718"/>
              </a:lnTo>
              <a:lnTo>
                <a:pt x="687" y="716"/>
              </a:lnTo>
              <a:lnTo>
                <a:pt x="702" y="711"/>
              </a:lnTo>
              <a:lnTo>
                <a:pt x="705" y="710"/>
              </a:lnTo>
              <a:lnTo>
                <a:pt x="721" y="705"/>
              </a:lnTo>
              <a:lnTo>
                <a:pt x="743" y="704"/>
              </a:lnTo>
              <a:lnTo>
                <a:pt x="745" y="704"/>
              </a:lnTo>
              <a:lnTo>
                <a:pt x="761" y="704"/>
              </a:lnTo>
              <a:lnTo>
                <a:pt x="775" y="705"/>
              </a:lnTo>
              <a:lnTo>
                <a:pt x="790" y="709"/>
              </a:lnTo>
              <a:lnTo>
                <a:pt x="805" y="712"/>
              </a:lnTo>
              <a:lnTo>
                <a:pt x="806" y="712"/>
              </a:lnTo>
              <a:lnTo>
                <a:pt x="823" y="712"/>
              </a:lnTo>
              <a:lnTo>
                <a:pt x="826" y="712"/>
              </a:lnTo>
              <a:lnTo>
                <a:pt x="836" y="710"/>
              </a:lnTo>
              <a:lnTo>
                <a:pt x="853" y="711"/>
              </a:lnTo>
              <a:lnTo>
                <a:pt x="871" y="698"/>
              </a:lnTo>
              <a:lnTo>
                <a:pt x="888" y="680"/>
              </a:lnTo>
              <a:lnTo>
                <a:pt x="903" y="672"/>
              </a:lnTo>
              <a:lnTo>
                <a:pt x="917" y="663"/>
              </a:lnTo>
              <a:lnTo>
                <a:pt x="921" y="653"/>
              </a:lnTo>
              <a:lnTo>
                <a:pt x="922" y="648"/>
              </a:lnTo>
              <a:lnTo>
                <a:pt x="905" y="645"/>
              </a:lnTo>
              <a:lnTo>
                <a:pt x="919" y="646"/>
              </a:lnTo>
              <a:lnTo>
                <a:pt x="933" y="643"/>
              </a:lnTo>
              <a:lnTo>
                <a:pt x="943" y="628"/>
              </a:lnTo>
              <a:lnTo>
                <a:pt x="960" y="617"/>
              </a:lnTo>
              <a:lnTo>
                <a:pt x="977" y="609"/>
              </a:lnTo>
              <a:lnTo>
                <a:pt x="993" y="608"/>
              </a:lnTo>
              <a:lnTo>
                <a:pt x="1001" y="609"/>
              </a:lnTo>
              <a:lnTo>
                <a:pt x="1014" y="610"/>
              </a:lnTo>
              <a:lnTo>
                <a:pt x="1030" y="594"/>
              </a:lnTo>
              <a:lnTo>
                <a:pt x="1046" y="584"/>
              </a:lnTo>
              <a:lnTo>
                <a:pt x="1057" y="580"/>
              </a:lnTo>
              <a:lnTo>
                <a:pt x="1057" y="571"/>
              </a:lnTo>
              <a:lnTo>
                <a:pt x="1070" y="577"/>
              </a:lnTo>
              <a:lnTo>
                <a:pt x="1086" y="571"/>
              </a:lnTo>
              <a:lnTo>
                <a:pt x="1089" y="570"/>
              </a:lnTo>
              <a:lnTo>
                <a:pt x="1107" y="564"/>
              </a:lnTo>
              <a:lnTo>
                <a:pt x="1120" y="556"/>
              </a:lnTo>
              <a:lnTo>
                <a:pt x="1124" y="554"/>
              </a:lnTo>
              <a:lnTo>
                <a:pt x="1140" y="564"/>
              </a:lnTo>
              <a:lnTo>
                <a:pt x="1145" y="568"/>
              </a:lnTo>
              <a:lnTo>
                <a:pt x="1152" y="579"/>
              </a:lnTo>
              <a:lnTo>
                <a:pt x="1169" y="567"/>
              </a:lnTo>
              <a:lnTo>
                <a:pt x="1180" y="577"/>
              </a:lnTo>
              <a:lnTo>
                <a:pt x="1191" y="597"/>
              </a:lnTo>
              <a:lnTo>
                <a:pt x="1185" y="602"/>
              </a:lnTo>
              <a:lnTo>
                <a:pt x="1203" y="623"/>
              </a:lnTo>
              <a:lnTo>
                <a:pt x="1207" y="627"/>
              </a:lnTo>
              <a:lnTo>
                <a:pt x="1208" y="635"/>
              </a:lnTo>
              <a:lnTo>
                <a:pt x="1232" y="664"/>
              </a:lnTo>
              <a:lnTo>
                <a:pt x="1244" y="654"/>
              </a:lnTo>
              <a:lnTo>
                <a:pt x="1237" y="649"/>
              </a:lnTo>
              <a:lnTo>
                <a:pt x="1250" y="637"/>
              </a:lnTo>
              <a:lnTo>
                <a:pt x="1260" y="635"/>
              </a:lnTo>
              <a:lnTo>
                <a:pt x="1273" y="638"/>
              </a:lnTo>
              <a:lnTo>
                <a:pt x="1283" y="637"/>
              </a:lnTo>
              <a:lnTo>
                <a:pt x="1280" y="653"/>
              </a:lnTo>
              <a:lnTo>
                <a:pt x="1285" y="657"/>
              </a:lnTo>
              <a:lnTo>
                <a:pt x="1281" y="655"/>
              </a:lnTo>
              <a:lnTo>
                <a:pt x="1288" y="654"/>
              </a:lnTo>
              <a:lnTo>
                <a:pt x="1292" y="660"/>
              </a:lnTo>
              <a:lnTo>
                <a:pt x="1293" y="658"/>
              </a:lnTo>
              <a:lnTo>
                <a:pt x="1313" y="664"/>
              </a:lnTo>
              <a:lnTo>
                <a:pt x="1329" y="663"/>
              </a:lnTo>
              <a:lnTo>
                <a:pt x="1340" y="663"/>
              </a:lnTo>
              <a:lnTo>
                <a:pt x="1342" y="648"/>
              </a:lnTo>
              <a:lnTo>
                <a:pt x="1357" y="647"/>
              </a:lnTo>
              <a:lnTo>
                <a:pt x="1376" y="655"/>
              </a:lnTo>
              <a:lnTo>
                <a:pt x="1389" y="679"/>
              </a:lnTo>
              <a:lnTo>
                <a:pt x="1405" y="690"/>
              </a:lnTo>
              <a:lnTo>
                <a:pt x="1414" y="690"/>
              </a:lnTo>
              <a:lnTo>
                <a:pt x="1426" y="691"/>
              </a:lnTo>
              <a:lnTo>
                <a:pt x="1442" y="704"/>
              </a:lnTo>
              <a:lnTo>
                <a:pt x="1466" y="715"/>
              </a:lnTo>
              <a:lnTo>
                <a:pt x="1481" y="714"/>
              </a:lnTo>
              <a:lnTo>
                <a:pt x="1496" y="696"/>
              </a:lnTo>
              <a:lnTo>
                <a:pt x="1507" y="696"/>
              </a:lnTo>
              <a:lnTo>
                <a:pt x="1523" y="694"/>
              </a:lnTo>
              <a:lnTo>
                <a:pt x="1527" y="678"/>
              </a:lnTo>
              <a:lnTo>
                <a:pt x="1542" y="691"/>
              </a:lnTo>
              <a:lnTo>
                <a:pt x="1536" y="678"/>
              </a:lnTo>
              <a:lnTo>
                <a:pt x="1543" y="677"/>
              </a:lnTo>
              <a:lnTo>
                <a:pt x="1541" y="676"/>
              </a:lnTo>
              <a:lnTo>
                <a:pt x="1560" y="657"/>
              </a:lnTo>
              <a:lnTo>
                <a:pt x="1562" y="655"/>
              </a:lnTo>
              <a:lnTo>
                <a:pt x="1582" y="627"/>
              </a:lnTo>
              <a:lnTo>
                <a:pt x="1606" y="612"/>
              </a:lnTo>
              <a:lnTo>
                <a:pt x="1588" y="620"/>
              </a:lnTo>
              <a:lnTo>
                <a:pt x="1573" y="615"/>
              </a:lnTo>
              <a:lnTo>
                <a:pt x="1565" y="604"/>
              </a:lnTo>
              <a:lnTo>
                <a:pt x="1562" y="591"/>
              </a:lnTo>
              <a:lnTo>
                <a:pt x="1553" y="584"/>
              </a:lnTo>
              <a:lnTo>
                <a:pt x="1533" y="575"/>
              </a:lnTo>
              <a:lnTo>
                <a:pt x="1520" y="586"/>
              </a:lnTo>
              <a:lnTo>
                <a:pt x="1510" y="581"/>
              </a:lnTo>
              <a:lnTo>
                <a:pt x="1500" y="582"/>
              </a:lnTo>
              <a:lnTo>
                <a:pt x="1499" y="584"/>
              </a:lnTo>
              <a:lnTo>
                <a:pt x="1491" y="582"/>
              </a:lnTo>
              <a:lnTo>
                <a:pt x="1475" y="577"/>
              </a:lnTo>
              <a:lnTo>
                <a:pt x="1472" y="570"/>
              </a:lnTo>
              <a:lnTo>
                <a:pt x="1476" y="565"/>
              </a:lnTo>
              <a:lnTo>
                <a:pt x="1470" y="554"/>
              </a:lnTo>
              <a:lnTo>
                <a:pt x="1465" y="547"/>
              </a:lnTo>
              <a:lnTo>
                <a:pt x="1466" y="532"/>
              </a:lnTo>
              <a:lnTo>
                <a:pt x="1472" y="531"/>
              </a:lnTo>
              <a:lnTo>
                <a:pt x="1466" y="528"/>
              </a:lnTo>
              <a:lnTo>
                <a:pt x="1465" y="518"/>
              </a:lnTo>
              <a:lnTo>
                <a:pt x="1470" y="510"/>
              </a:lnTo>
              <a:lnTo>
                <a:pt x="1461" y="509"/>
              </a:lnTo>
              <a:lnTo>
                <a:pt x="1469" y="507"/>
              </a:lnTo>
              <a:lnTo>
                <a:pt x="1460" y="503"/>
              </a:lnTo>
              <a:lnTo>
                <a:pt x="1448" y="481"/>
              </a:lnTo>
              <a:lnTo>
                <a:pt x="1420" y="450"/>
              </a:lnTo>
              <a:lnTo>
                <a:pt x="1417" y="448"/>
              </a:lnTo>
              <a:lnTo>
                <a:pt x="1390" y="423"/>
              </a:lnTo>
              <a:lnTo>
                <a:pt x="1401" y="405"/>
              </a:lnTo>
              <a:lnTo>
                <a:pt x="1417" y="413"/>
              </a:lnTo>
              <a:lnTo>
                <a:pt x="1433" y="427"/>
              </a:lnTo>
              <a:lnTo>
                <a:pt x="1422" y="404"/>
              </a:lnTo>
              <a:lnTo>
                <a:pt x="1419" y="389"/>
              </a:lnTo>
              <a:lnTo>
                <a:pt x="1408" y="364"/>
              </a:lnTo>
              <a:lnTo>
                <a:pt x="1421" y="369"/>
              </a:lnTo>
              <a:lnTo>
                <a:pt x="1444" y="399"/>
              </a:lnTo>
              <a:lnTo>
                <a:pt x="1448" y="399"/>
              </a:lnTo>
              <a:lnTo>
                <a:pt x="1419" y="355"/>
              </a:lnTo>
              <a:lnTo>
                <a:pt x="1404" y="352"/>
              </a:lnTo>
              <a:lnTo>
                <a:pt x="1415" y="349"/>
              </a:lnTo>
              <a:lnTo>
                <a:pt x="1410" y="338"/>
              </a:lnTo>
              <a:lnTo>
                <a:pt x="1416" y="327"/>
              </a:lnTo>
              <a:lnTo>
                <a:pt x="1403" y="251"/>
              </a:lnTo>
              <a:lnTo>
                <a:pt x="1402" y="225"/>
              </a:lnTo>
              <a:lnTo>
                <a:pt x="1419" y="176"/>
              </a:lnTo>
              <a:lnTo>
                <a:pt x="1454" y="132"/>
              </a:lnTo>
              <a:lnTo>
                <a:pt x="1481" y="102"/>
              </a:lnTo>
              <a:lnTo>
                <a:pt x="1387" y="91"/>
              </a:lnTo>
              <a:lnTo>
                <a:pt x="1376" y="153"/>
              </a:lnTo>
              <a:lnTo>
                <a:pt x="1362" y="137"/>
              </a:lnTo>
              <a:lnTo>
                <a:pt x="1348" y="137"/>
              </a:lnTo>
              <a:lnTo>
                <a:pt x="1335" y="132"/>
              </a:lnTo>
              <a:lnTo>
                <a:pt x="1323" y="128"/>
              </a:lnTo>
              <a:lnTo>
                <a:pt x="1310" y="106"/>
              </a:lnTo>
              <a:lnTo>
                <a:pt x="1296" y="102"/>
              </a:lnTo>
              <a:lnTo>
                <a:pt x="1283" y="116"/>
              </a:lnTo>
              <a:lnTo>
                <a:pt x="1268" y="129"/>
              </a:lnTo>
              <a:lnTo>
                <a:pt x="1245" y="129"/>
              </a:lnTo>
              <a:lnTo>
                <a:pt x="1244" y="138"/>
              </a:lnTo>
              <a:lnTo>
                <a:pt x="1234" y="137"/>
              </a:lnTo>
              <a:lnTo>
                <a:pt x="1230" y="137"/>
              </a:lnTo>
              <a:lnTo>
                <a:pt x="1222" y="136"/>
              </a:lnTo>
              <a:lnTo>
                <a:pt x="1204" y="132"/>
              </a:lnTo>
              <a:lnTo>
                <a:pt x="1197" y="131"/>
              </a:lnTo>
              <a:lnTo>
                <a:pt x="1196" y="131"/>
              </a:lnTo>
              <a:lnTo>
                <a:pt x="1193" y="131"/>
              </a:lnTo>
              <a:lnTo>
                <a:pt x="1192" y="131"/>
              </a:lnTo>
              <a:lnTo>
                <a:pt x="1185" y="130"/>
              </a:lnTo>
              <a:lnTo>
                <a:pt x="1179" y="129"/>
              </a:lnTo>
              <a:lnTo>
                <a:pt x="1140" y="126"/>
              </a:lnTo>
              <a:lnTo>
                <a:pt x="1127" y="126"/>
              </a:lnTo>
              <a:lnTo>
                <a:pt x="1112" y="127"/>
              </a:lnTo>
              <a:lnTo>
                <a:pt x="1107" y="127"/>
              </a:lnTo>
              <a:lnTo>
                <a:pt x="1079" y="128"/>
              </a:lnTo>
              <a:lnTo>
                <a:pt x="1061" y="129"/>
              </a:lnTo>
              <a:lnTo>
                <a:pt x="1017" y="132"/>
              </a:lnTo>
              <a:lnTo>
                <a:pt x="1028" y="48"/>
              </a:lnTo>
              <a:lnTo>
                <a:pt x="1035" y="0"/>
              </a:lnTo>
              <a:lnTo>
                <a:pt x="996" y="14"/>
              </a:lnTo>
              <a:lnTo>
                <a:pt x="993" y="16"/>
              </a:lnTo>
              <a:lnTo>
                <a:pt x="940" y="34"/>
              </a:lnTo>
              <a:lnTo>
                <a:pt x="900" y="50"/>
              </a:lnTo>
              <a:lnTo>
                <a:pt x="853" y="69"/>
              </a:lnTo>
              <a:lnTo>
                <a:pt x="790" y="92"/>
              </a:lnTo>
              <a:lnTo>
                <a:pt x="749" y="108"/>
              </a:lnTo>
              <a:lnTo>
                <a:pt x="721" y="118"/>
              </a:lnTo>
              <a:lnTo>
                <a:pt x="696" y="129"/>
              </a:lnTo>
              <a:lnTo>
                <a:pt x="658" y="159"/>
              </a:lnTo>
              <a:lnTo>
                <a:pt x="594" y="221"/>
              </a:lnTo>
              <a:lnTo>
                <a:pt x="356" y="370"/>
              </a:lnTo>
              <a:lnTo>
                <a:pt x="316" y="393"/>
              </a:lnTo>
              <a:lnTo>
                <a:pt x="286" y="390"/>
              </a:lnTo>
              <a:lnTo>
                <a:pt x="281" y="411"/>
              </a:lnTo>
              <a:lnTo>
                <a:pt x="262" y="418"/>
              </a:lnTo>
              <a:lnTo>
                <a:pt x="235" y="423"/>
              </a:lnTo>
              <a:lnTo>
                <a:pt x="202" y="447"/>
              </a:lnTo>
              <a:lnTo>
                <a:pt x="187" y="459"/>
              </a:lnTo>
              <a:lnTo>
                <a:pt x="161" y="479"/>
              </a:lnTo>
              <a:lnTo>
                <a:pt x="179" y="531"/>
              </a:lnTo>
              <a:lnTo>
                <a:pt x="173" y="565"/>
              </a:lnTo>
              <a:lnTo>
                <a:pt x="144" y="562"/>
              </a:lnTo>
              <a:lnTo>
                <a:pt x="138" y="646"/>
              </a:lnTo>
              <a:lnTo>
                <a:pt x="93" y="661"/>
              </a:lnTo>
              <a:lnTo>
                <a:pt x="94" y="667"/>
              </a:lnTo>
              <a:lnTo>
                <a:pt x="80" y="681"/>
              </a:lnTo>
              <a:lnTo>
                <a:pt x="80" y="699"/>
              </a:lnTo>
              <a:lnTo>
                <a:pt x="29" y="707"/>
              </a:lnTo>
              <a:lnTo>
                <a:pt x="23" y="763"/>
              </a:lnTo>
              <a:lnTo>
                <a:pt x="19" y="786"/>
              </a:lnTo>
              <a:lnTo>
                <a:pt x="8" y="786"/>
              </a:lnTo>
              <a:lnTo>
                <a:pt x="0" y="866"/>
              </a:lnTo>
              <a:lnTo>
                <a:pt x="9" y="868"/>
              </a:lnTo>
              <a:lnTo>
                <a:pt x="4" y="918"/>
              </a:lnTo>
              <a:lnTo>
                <a:pt x="46" y="923"/>
              </a:lnTo>
              <a:lnTo>
                <a:pt x="45" y="933"/>
              </a:lnTo>
              <a:lnTo>
                <a:pt x="108" y="940"/>
              </a:lnTo>
              <a:lnTo>
                <a:pt x="116" y="878"/>
              </a:lnTo>
              <a:lnTo>
                <a:pt x="148" y="881"/>
              </a:lnTo>
              <a:close/>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5</xdr:col>
      <xdr:colOff>19050</xdr:colOff>
      <xdr:row>13</xdr:row>
      <xdr:rowOff>57150</xdr:rowOff>
    </xdr:from>
    <xdr:to>
      <xdr:col>9</xdr:col>
      <xdr:colOff>533400</xdr:colOff>
      <xdr:row>28</xdr:row>
      <xdr:rowOff>38100</xdr:rowOff>
    </xdr:to>
    <xdr:sp>
      <xdr:nvSpPr>
        <xdr:cNvPr id="12" name="Hume"/>
        <xdr:cNvSpPr>
          <a:spLocks/>
        </xdr:cNvSpPr>
      </xdr:nvSpPr>
      <xdr:spPr>
        <a:xfrm>
          <a:off x="3724275" y="2162175"/>
          <a:ext cx="2952750" cy="2409825"/>
        </a:xfrm>
        <a:custGeom>
          <a:pathLst>
            <a:path h="2789" w="3407">
              <a:moveTo>
                <a:pt x="2416" y="2728"/>
              </a:moveTo>
              <a:lnTo>
                <a:pt x="2429" y="2729"/>
              </a:lnTo>
              <a:lnTo>
                <a:pt x="2453" y="2731"/>
              </a:lnTo>
              <a:lnTo>
                <a:pt x="2481" y="2735"/>
              </a:lnTo>
              <a:lnTo>
                <a:pt x="2503" y="2738"/>
              </a:lnTo>
              <a:lnTo>
                <a:pt x="2522" y="2719"/>
              </a:lnTo>
              <a:lnTo>
                <a:pt x="2527" y="2728"/>
              </a:lnTo>
              <a:lnTo>
                <a:pt x="2593" y="2650"/>
              </a:lnTo>
              <a:lnTo>
                <a:pt x="2666" y="2575"/>
              </a:lnTo>
              <a:lnTo>
                <a:pt x="2701" y="2553"/>
              </a:lnTo>
              <a:lnTo>
                <a:pt x="2724" y="2552"/>
              </a:lnTo>
              <a:lnTo>
                <a:pt x="2754" y="2554"/>
              </a:lnTo>
              <a:lnTo>
                <a:pt x="2784" y="2555"/>
              </a:lnTo>
              <a:lnTo>
                <a:pt x="2785" y="2556"/>
              </a:lnTo>
              <a:lnTo>
                <a:pt x="2811" y="2558"/>
              </a:lnTo>
              <a:lnTo>
                <a:pt x="2858" y="2554"/>
              </a:lnTo>
              <a:lnTo>
                <a:pt x="2877" y="2553"/>
              </a:lnTo>
              <a:lnTo>
                <a:pt x="2904" y="2551"/>
              </a:lnTo>
              <a:lnTo>
                <a:pt x="2982" y="2542"/>
              </a:lnTo>
              <a:lnTo>
                <a:pt x="3023" y="2539"/>
              </a:lnTo>
              <a:lnTo>
                <a:pt x="3034" y="2537"/>
              </a:lnTo>
              <a:lnTo>
                <a:pt x="3213" y="2521"/>
              </a:lnTo>
              <a:lnTo>
                <a:pt x="3227" y="2520"/>
              </a:lnTo>
              <a:lnTo>
                <a:pt x="3280" y="2515"/>
              </a:lnTo>
              <a:lnTo>
                <a:pt x="3293" y="2512"/>
              </a:lnTo>
              <a:lnTo>
                <a:pt x="3319" y="2499"/>
              </a:lnTo>
              <a:lnTo>
                <a:pt x="3356" y="2502"/>
              </a:lnTo>
              <a:lnTo>
                <a:pt x="3359" y="2502"/>
              </a:lnTo>
              <a:lnTo>
                <a:pt x="3362" y="2500"/>
              </a:lnTo>
              <a:lnTo>
                <a:pt x="3373" y="2482"/>
              </a:lnTo>
              <a:lnTo>
                <a:pt x="3364" y="2475"/>
              </a:lnTo>
              <a:lnTo>
                <a:pt x="3356" y="2477"/>
              </a:lnTo>
              <a:lnTo>
                <a:pt x="3346" y="2471"/>
              </a:lnTo>
              <a:lnTo>
                <a:pt x="3344" y="2462"/>
              </a:lnTo>
              <a:lnTo>
                <a:pt x="3366" y="2378"/>
              </a:lnTo>
              <a:lnTo>
                <a:pt x="3380" y="2368"/>
              </a:lnTo>
              <a:lnTo>
                <a:pt x="3372" y="2365"/>
              </a:lnTo>
              <a:lnTo>
                <a:pt x="3358" y="2332"/>
              </a:lnTo>
              <a:lnTo>
                <a:pt x="3368" y="2325"/>
              </a:lnTo>
              <a:lnTo>
                <a:pt x="3394" y="2320"/>
              </a:lnTo>
              <a:lnTo>
                <a:pt x="3405" y="2328"/>
              </a:lnTo>
              <a:lnTo>
                <a:pt x="3407" y="2315"/>
              </a:lnTo>
              <a:lnTo>
                <a:pt x="3384" y="2295"/>
              </a:lnTo>
              <a:lnTo>
                <a:pt x="3395" y="2267"/>
              </a:lnTo>
              <a:lnTo>
                <a:pt x="3378" y="2265"/>
              </a:lnTo>
              <a:lnTo>
                <a:pt x="3372" y="2233"/>
              </a:lnTo>
              <a:lnTo>
                <a:pt x="3384" y="2222"/>
              </a:lnTo>
              <a:lnTo>
                <a:pt x="3389" y="2192"/>
              </a:lnTo>
              <a:lnTo>
                <a:pt x="3362" y="2173"/>
              </a:lnTo>
              <a:lnTo>
                <a:pt x="3353" y="2111"/>
              </a:lnTo>
              <a:lnTo>
                <a:pt x="3375" y="2113"/>
              </a:lnTo>
              <a:lnTo>
                <a:pt x="3394" y="2103"/>
              </a:lnTo>
              <a:lnTo>
                <a:pt x="3377" y="2062"/>
              </a:lnTo>
              <a:lnTo>
                <a:pt x="3373" y="2036"/>
              </a:lnTo>
              <a:lnTo>
                <a:pt x="3386" y="2003"/>
              </a:lnTo>
              <a:lnTo>
                <a:pt x="3368" y="1957"/>
              </a:lnTo>
              <a:lnTo>
                <a:pt x="3355" y="1952"/>
              </a:lnTo>
              <a:lnTo>
                <a:pt x="3338" y="1919"/>
              </a:lnTo>
              <a:lnTo>
                <a:pt x="3319" y="1914"/>
              </a:lnTo>
              <a:lnTo>
                <a:pt x="3323" y="1901"/>
              </a:lnTo>
              <a:lnTo>
                <a:pt x="3315" y="1860"/>
              </a:lnTo>
              <a:lnTo>
                <a:pt x="3298" y="1859"/>
              </a:lnTo>
              <a:lnTo>
                <a:pt x="3273" y="1822"/>
              </a:lnTo>
              <a:lnTo>
                <a:pt x="3250" y="1826"/>
              </a:lnTo>
              <a:lnTo>
                <a:pt x="3224" y="1818"/>
              </a:lnTo>
              <a:lnTo>
                <a:pt x="3201" y="1784"/>
              </a:lnTo>
              <a:lnTo>
                <a:pt x="3214" y="1733"/>
              </a:lnTo>
              <a:lnTo>
                <a:pt x="3194" y="1718"/>
              </a:lnTo>
              <a:lnTo>
                <a:pt x="3177" y="1682"/>
              </a:lnTo>
              <a:lnTo>
                <a:pt x="3154" y="1678"/>
              </a:lnTo>
              <a:lnTo>
                <a:pt x="3166" y="1666"/>
              </a:lnTo>
              <a:lnTo>
                <a:pt x="3174" y="1667"/>
              </a:lnTo>
              <a:lnTo>
                <a:pt x="3195" y="1641"/>
              </a:lnTo>
              <a:lnTo>
                <a:pt x="3182" y="1639"/>
              </a:lnTo>
              <a:lnTo>
                <a:pt x="3183" y="1604"/>
              </a:lnTo>
              <a:lnTo>
                <a:pt x="3168" y="1566"/>
              </a:lnTo>
              <a:lnTo>
                <a:pt x="3154" y="1562"/>
              </a:lnTo>
              <a:lnTo>
                <a:pt x="3151" y="1563"/>
              </a:lnTo>
              <a:lnTo>
                <a:pt x="3147" y="1525"/>
              </a:lnTo>
              <a:lnTo>
                <a:pt x="3130" y="1527"/>
              </a:lnTo>
              <a:lnTo>
                <a:pt x="3099" y="1492"/>
              </a:lnTo>
              <a:lnTo>
                <a:pt x="3089" y="1478"/>
              </a:lnTo>
              <a:lnTo>
                <a:pt x="3105" y="1477"/>
              </a:lnTo>
              <a:lnTo>
                <a:pt x="3130" y="1475"/>
              </a:lnTo>
              <a:lnTo>
                <a:pt x="3148" y="1436"/>
              </a:lnTo>
              <a:lnTo>
                <a:pt x="3144" y="1395"/>
              </a:lnTo>
              <a:lnTo>
                <a:pt x="3141" y="1387"/>
              </a:lnTo>
              <a:lnTo>
                <a:pt x="3154" y="1342"/>
              </a:lnTo>
              <a:lnTo>
                <a:pt x="3175" y="1282"/>
              </a:lnTo>
              <a:lnTo>
                <a:pt x="3196" y="1283"/>
              </a:lnTo>
              <a:lnTo>
                <a:pt x="3185" y="1219"/>
              </a:lnTo>
              <a:lnTo>
                <a:pt x="3197" y="1206"/>
              </a:lnTo>
              <a:lnTo>
                <a:pt x="3183" y="1188"/>
              </a:lnTo>
              <a:lnTo>
                <a:pt x="3186" y="1165"/>
              </a:lnTo>
              <a:lnTo>
                <a:pt x="3212" y="1158"/>
              </a:lnTo>
              <a:lnTo>
                <a:pt x="3238" y="1138"/>
              </a:lnTo>
              <a:lnTo>
                <a:pt x="3237" y="1123"/>
              </a:lnTo>
              <a:lnTo>
                <a:pt x="3246" y="1092"/>
              </a:lnTo>
              <a:lnTo>
                <a:pt x="3259" y="1057"/>
              </a:lnTo>
              <a:lnTo>
                <a:pt x="3253" y="1043"/>
              </a:lnTo>
              <a:lnTo>
                <a:pt x="3248" y="1004"/>
              </a:lnTo>
              <a:lnTo>
                <a:pt x="3251" y="928"/>
              </a:lnTo>
              <a:lnTo>
                <a:pt x="3253" y="914"/>
              </a:lnTo>
              <a:lnTo>
                <a:pt x="3249" y="881"/>
              </a:lnTo>
              <a:lnTo>
                <a:pt x="3229" y="863"/>
              </a:lnTo>
              <a:lnTo>
                <a:pt x="3213" y="853"/>
              </a:lnTo>
              <a:lnTo>
                <a:pt x="3186" y="817"/>
              </a:lnTo>
              <a:lnTo>
                <a:pt x="3153" y="781"/>
              </a:lnTo>
              <a:lnTo>
                <a:pt x="3137" y="749"/>
              </a:lnTo>
              <a:lnTo>
                <a:pt x="3147" y="716"/>
              </a:lnTo>
              <a:lnTo>
                <a:pt x="3164" y="693"/>
              </a:lnTo>
              <a:lnTo>
                <a:pt x="3174" y="687"/>
              </a:lnTo>
              <a:lnTo>
                <a:pt x="3185" y="682"/>
              </a:lnTo>
              <a:lnTo>
                <a:pt x="3193" y="684"/>
              </a:lnTo>
              <a:lnTo>
                <a:pt x="3199" y="680"/>
              </a:lnTo>
              <a:lnTo>
                <a:pt x="3201" y="674"/>
              </a:lnTo>
              <a:lnTo>
                <a:pt x="3207" y="645"/>
              </a:lnTo>
              <a:lnTo>
                <a:pt x="3208" y="645"/>
              </a:lnTo>
              <a:lnTo>
                <a:pt x="3214" y="647"/>
              </a:lnTo>
              <a:lnTo>
                <a:pt x="3221" y="649"/>
              </a:lnTo>
              <a:lnTo>
                <a:pt x="3230" y="649"/>
              </a:lnTo>
              <a:lnTo>
                <a:pt x="3242" y="623"/>
              </a:lnTo>
              <a:lnTo>
                <a:pt x="3251" y="618"/>
              </a:lnTo>
              <a:lnTo>
                <a:pt x="3261" y="614"/>
              </a:lnTo>
              <a:lnTo>
                <a:pt x="3269" y="600"/>
              </a:lnTo>
              <a:lnTo>
                <a:pt x="3278" y="594"/>
              </a:lnTo>
              <a:lnTo>
                <a:pt x="3287" y="587"/>
              </a:lnTo>
              <a:lnTo>
                <a:pt x="3295" y="586"/>
              </a:lnTo>
              <a:lnTo>
                <a:pt x="3306" y="590"/>
              </a:lnTo>
              <a:lnTo>
                <a:pt x="3317" y="595"/>
              </a:lnTo>
              <a:lnTo>
                <a:pt x="3327" y="560"/>
              </a:lnTo>
              <a:lnTo>
                <a:pt x="3338" y="540"/>
              </a:lnTo>
              <a:lnTo>
                <a:pt x="3348" y="531"/>
              </a:lnTo>
              <a:lnTo>
                <a:pt x="3355" y="501"/>
              </a:lnTo>
              <a:lnTo>
                <a:pt x="3346" y="490"/>
              </a:lnTo>
              <a:lnTo>
                <a:pt x="3334" y="485"/>
              </a:lnTo>
              <a:lnTo>
                <a:pt x="3325" y="476"/>
              </a:lnTo>
              <a:lnTo>
                <a:pt x="3337" y="453"/>
              </a:lnTo>
              <a:lnTo>
                <a:pt x="3338" y="449"/>
              </a:lnTo>
              <a:lnTo>
                <a:pt x="3349" y="419"/>
              </a:lnTo>
              <a:lnTo>
                <a:pt x="3352" y="408"/>
              </a:lnTo>
              <a:lnTo>
                <a:pt x="3345" y="394"/>
              </a:lnTo>
              <a:lnTo>
                <a:pt x="3337" y="357"/>
              </a:lnTo>
              <a:lnTo>
                <a:pt x="3353" y="332"/>
              </a:lnTo>
              <a:lnTo>
                <a:pt x="3363" y="328"/>
              </a:lnTo>
              <a:lnTo>
                <a:pt x="3094" y="303"/>
              </a:lnTo>
              <a:lnTo>
                <a:pt x="2773" y="263"/>
              </a:lnTo>
              <a:lnTo>
                <a:pt x="2572" y="236"/>
              </a:lnTo>
              <a:lnTo>
                <a:pt x="2511" y="226"/>
              </a:lnTo>
              <a:lnTo>
                <a:pt x="2499" y="236"/>
              </a:lnTo>
              <a:lnTo>
                <a:pt x="2488" y="240"/>
              </a:lnTo>
              <a:lnTo>
                <a:pt x="2477" y="238"/>
              </a:lnTo>
              <a:lnTo>
                <a:pt x="2461" y="219"/>
              </a:lnTo>
              <a:lnTo>
                <a:pt x="2450" y="219"/>
              </a:lnTo>
              <a:lnTo>
                <a:pt x="2446" y="224"/>
              </a:lnTo>
              <a:lnTo>
                <a:pt x="2443" y="240"/>
              </a:lnTo>
              <a:lnTo>
                <a:pt x="2424" y="246"/>
              </a:lnTo>
              <a:lnTo>
                <a:pt x="2402" y="245"/>
              </a:lnTo>
              <a:lnTo>
                <a:pt x="2383" y="241"/>
              </a:lnTo>
              <a:lnTo>
                <a:pt x="2373" y="225"/>
              </a:lnTo>
              <a:lnTo>
                <a:pt x="2361" y="208"/>
              </a:lnTo>
              <a:lnTo>
                <a:pt x="2341" y="227"/>
              </a:lnTo>
              <a:lnTo>
                <a:pt x="2343" y="237"/>
              </a:lnTo>
              <a:lnTo>
                <a:pt x="2307" y="229"/>
              </a:lnTo>
              <a:lnTo>
                <a:pt x="2289" y="226"/>
              </a:lnTo>
              <a:lnTo>
                <a:pt x="2305" y="246"/>
              </a:lnTo>
              <a:lnTo>
                <a:pt x="2322" y="253"/>
              </a:lnTo>
              <a:lnTo>
                <a:pt x="2296" y="255"/>
              </a:lnTo>
              <a:lnTo>
                <a:pt x="2277" y="267"/>
              </a:lnTo>
              <a:lnTo>
                <a:pt x="2296" y="293"/>
              </a:lnTo>
              <a:lnTo>
                <a:pt x="2296" y="309"/>
              </a:lnTo>
              <a:lnTo>
                <a:pt x="2283" y="329"/>
              </a:lnTo>
              <a:lnTo>
                <a:pt x="2289" y="333"/>
              </a:lnTo>
              <a:lnTo>
                <a:pt x="2325" y="340"/>
              </a:lnTo>
              <a:lnTo>
                <a:pt x="2330" y="350"/>
              </a:lnTo>
              <a:lnTo>
                <a:pt x="2319" y="373"/>
              </a:lnTo>
              <a:lnTo>
                <a:pt x="2134" y="347"/>
              </a:lnTo>
              <a:lnTo>
                <a:pt x="2018" y="333"/>
              </a:lnTo>
              <a:lnTo>
                <a:pt x="1912" y="318"/>
              </a:lnTo>
              <a:lnTo>
                <a:pt x="1838" y="309"/>
              </a:lnTo>
              <a:lnTo>
                <a:pt x="1723" y="288"/>
              </a:lnTo>
              <a:lnTo>
                <a:pt x="1364" y="237"/>
              </a:lnTo>
              <a:lnTo>
                <a:pt x="1333" y="225"/>
              </a:lnTo>
              <a:lnTo>
                <a:pt x="1305" y="258"/>
              </a:lnTo>
              <a:lnTo>
                <a:pt x="1291" y="263"/>
              </a:lnTo>
              <a:lnTo>
                <a:pt x="1289" y="233"/>
              </a:lnTo>
              <a:lnTo>
                <a:pt x="1259" y="200"/>
              </a:lnTo>
              <a:lnTo>
                <a:pt x="1239" y="201"/>
              </a:lnTo>
              <a:lnTo>
                <a:pt x="1246" y="229"/>
              </a:lnTo>
              <a:lnTo>
                <a:pt x="1236" y="227"/>
              </a:lnTo>
              <a:lnTo>
                <a:pt x="1227" y="189"/>
              </a:lnTo>
              <a:lnTo>
                <a:pt x="1211" y="145"/>
              </a:lnTo>
              <a:lnTo>
                <a:pt x="1157" y="172"/>
              </a:lnTo>
              <a:lnTo>
                <a:pt x="1134" y="165"/>
              </a:lnTo>
              <a:lnTo>
                <a:pt x="1109" y="145"/>
              </a:lnTo>
              <a:lnTo>
                <a:pt x="1094" y="128"/>
              </a:lnTo>
              <a:lnTo>
                <a:pt x="1073" y="104"/>
              </a:lnTo>
              <a:lnTo>
                <a:pt x="1048" y="84"/>
              </a:lnTo>
              <a:lnTo>
                <a:pt x="1030" y="83"/>
              </a:lnTo>
              <a:lnTo>
                <a:pt x="1039" y="112"/>
              </a:lnTo>
              <a:lnTo>
                <a:pt x="1039" y="137"/>
              </a:lnTo>
              <a:lnTo>
                <a:pt x="1012" y="117"/>
              </a:lnTo>
              <a:lnTo>
                <a:pt x="980" y="88"/>
              </a:lnTo>
              <a:lnTo>
                <a:pt x="960" y="56"/>
              </a:lnTo>
              <a:lnTo>
                <a:pt x="936" y="57"/>
              </a:lnTo>
              <a:lnTo>
                <a:pt x="905" y="51"/>
              </a:lnTo>
              <a:lnTo>
                <a:pt x="884" y="37"/>
              </a:lnTo>
              <a:lnTo>
                <a:pt x="856" y="13"/>
              </a:lnTo>
              <a:lnTo>
                <a:pt x="836" y="17"/>
              </a:lnTo>
              <a:lnTo>
                <a:pt x="820" y="66"/>
              </a:lnTo>
              <a:lnTo>
                <a:pt x="800" y="57"/>
              </a:lnTo>
              <a:lnTo>
                <a:pt x="793" y="56"/>
              </a:lnTo>
              <a:lnTo>
                <a:pt x="770" y="68"/>
              </a:lnTo>
              <a:lnTo>
                <a:pt x="762" y="53"/>
              </a:lnTo>
              <a:lnTo>
                <a:pt x="778" y="22"/>
              </a:lnTo>
              <a:lnTo>
                <a:pt x="753" y="3"/>
              </a:lnTo>
              <a:lnTo>
                <a:pt x="724" y="5"/>
              </a:lnTo>
              <a:lnTo>
                <a:pt x="694" y="3"/>
              </a:lnTo>
              <a:lnTo>
                <a:pt x="677" y="33"/>
              </a:lnTo>
              <a:lnTo>
                <a:pt x="663" y="39"/>
              </a:lnTo>
              <a:lnTo>
                <a:pt x="653" y="0"/>
              </a:lnTo>
              <a:lnTo>
                <a:pt x="634" y="38"/>
              </a:lnTo>
              <a:lnTo>
                <a:pt x="617" y="36"/>
              </a:lnTo>
              <a:lnTo>
                <a:pt x="607" y="49"/>
              </a:lnTo>
              <a:lnTo>
                <a:pt x="625" y="89"/>
              </a:lnTo>
              <a:lnTo>
                <a:pt x="598" y="93"/>
              </a:lnTo>
              <a:lnTo>
                <a:pt x="578" y="91"/>
              </a:lnTo>
              <a:lnTo>
                <a:pt x="565" y="60"/>
              </a:lnTo>
              <a:lnTo>
                <a:pt x="532" y="101"/>
              </a:lnTo>
              <a:lnTo>
                <a:pt x="539" y="145"/>
              </a:lnTo>
              <a:lnTo>
                <a:pt x="518" y="137"/>
              </a:lnTo>
              <a:lnTo>
                <a:pt x="513" y="152"/>
              </a:lnTo>
              <a:lnTo>
                <a:pt x="502" y="170"/>
              </a:lnTo>
              <a:lnTo>
                <a:pt x="482" y="135"/>
              </a:lnTo>
              <a:lnTo>
                <a:pt x="474" y="142"/>
              </a:lnTo>
              <a:lnTo>
                <a:pt x="444" y="154"/>
              </a:lnTo>
              <a:lnTo>
                <a:pt x="432" y="176"/>
              </a:lnTo>
              <a:lnTo>
                <a:pt x="445" y="182"/>
              </a:lnTo>
              <a:lnTo>
                <a:pt x="463" y="190"/>
              </a:lnTo>
              <a:lnTo>
                <a:pt x="464" y="208"/>
              </a:lnTo>
              <a:lnTo>
                <a:pt x="424" y="220"/>
              </a:lnTo>
              <a:lnTo>
                <a:pt x="404" y="214"/>
              </a:lnTo>
              <a:lnTo>
                <a:pt x="391" y="233"/>
              </a:lnTo>
              <a:lnTo>
                <a:pt x="363" y="213"/>
              </a:lnTo>
              <a:lnTo>
                <a:pt x="350" y="215"/>
              </a:lnTo>
              <a:lnTo>
                <a:pt x="348" y="211"/>
              </a:lnTo>
              <a:lnTo>
                <a:pt x="332" y="211"/>
              </a:lnTo>
              <a:lnTo>
                <a:pt x="314" y="244"/>
              </a:lnTo>
              <a:lnTo>
                <a:pt x="308" y="235"/>
              </a:lnTo>
              <a:lnTo>
                <a:pt x="284" y="215"/>
              </a:lnTo>
              <a:lnTo>
                <a:pt x="260" y="213"/>
              </a:lnTo>
              <a:lnTo>
                <a:pt x="254" y="213"/>
              </a:lnTo>
              <a:lnTo>
                <a:pt x="225" y="233"/>
              </a:lnTo>
              <a:lnTo>
                <a:pt x="202" y="223"/>
              </a:lnTo>
              <a:lnTo>
                <a:pt x="191" y="226"/>
              </a:lnTo>
              <a:lnTo>
                <a:pt x="174" y="215"/>
              </a:lnTo>
              <a:lnTo>
                <a:pt x="170" y="190"/>
              </a:lnTo>
              <a:lnTo>
                <a:pt x="154" y="187"/>
              </a:lnTo>
              <a:lnTo>
                <a:pt x="139" y="193"/>
              </a:lnTo>
              <a:lnTo>
                <a:pt x="113" y="176"/>
              </a:lnTo>
              <a:lnTo>
                <a:pt x="60" y="218"/>
              </a:lnTo>
              <a:lnTo>
                <a:pt x="44" y="243"/>
              </a:lnTo>
              <a:lnTo>
                <a:pt x="35" y="319"/>
              </a:lnTo>
              <a:lnTo>
                <a:pt x="0" y="607"/>
              </a:lnTo>
              <a:lnTo>
                <a:pt x="79" y="696"/>
              </a:lnTo>
              <a:lnTo>
                <a:pt x="149" y="753"/>
              </a:lnTo>
              <a:lnTo>
                <a:pt x="185" y="802"/>
              </a:lnTo>
              <a:lnTo>
                <a:pt x="247" y="896"/>
              </a:lnTo>
              <a:lnTo>
                <a:pt x="272" y="925"/>
              </a:lnTo>
              <a:lnTo>
                <a:pt x="284" y="924"/>
              </a:lnTo>
              <a:lnTo>
                <a:pt x="303" y="938"/>
              </a:lnTo>
              <a:lnTo>
                <a:pt x="322" y="957"/>
              </a:lnTo>
              <a:lnTo>
                <a:pt x="363" y="1018"/>
              </a:lnTo>
              <a:lnTo>
                <a:pt x="392" y="1059"/>
              </a:lnTo>
              <a:lnTo>
                <a:pt x="438" y="1118"/>
              </a:lnTo>
              <a:lnTo>
                <a:pt x="503" y="1215"/>
              </a:lnTo>
              <a:lnTo>
                <a:pt x="618" y="1400"/>
              </a:lnTo>
              <a:lnTo>
                <a:pt x="720" y="1546"/>
              </a:lnTo>
              <a:lnTo>
                <a:pt x="778" y="1622"/>
              </a:lnTo>
              <a:lnTo>
                <a:pt x="810" y="1664"/>
              </a:lnTo>
              <a:lnTo>
                <a:pt x="850" y="1711"/>
              </a:lnTo>
              <a:lnTo>
                <a:pt x="872" y="1725"/>
              </a:lnTo>
              <a:lnTo>
                <a:pt x="897" y="1739"/>
              </a:lnTo>
              <a:lnTo>
                <a:pt x="927" y="1771"/>
              </a:lnTo>
              <a:lnTo>
                <a:pt x="977" y="1866"/>
              </a:lnTo>
              <a:lnTo>
                <a:pt x="1026" y="1971"/>
              </a:lnTo>
              <a:lnTo>
                <a:pt x="1091" y="2127"/>
              </a:lnTo>
              <a:lnTo>
                <a:pt x="1124" y="2187"/>
              </a:lnTo>
              <a:lnTo>
                <a:pt x="1146" y="2206"/>
              </a:lnTo>
              <a:lnTo>
                <a:pt x="1200" y="2215"/>
              </a:lnTo>
              <a:lnTo>
                <a:pt x="1258" y="2221"/>
              </a:lnTo>
              <a:lnTo>
                <a:pt x="1270" y="2205"/>
              </a:lnTo>
              <a:lnTo>
                <a:pt x="1285" y="2214"/>
              </a:lnTo>
              <a:lnTo>
                <a:pt x="1304" y="2223"/>
              </a:lnTo>
              <a:lnTo>
                <a:pt x="1318" y="2223"/>
              </a:lnTo>
              <a:lnTo>
                <a:pt x="1329" y="2239"/>
              </a:lnTo>
              <a:lnTo>
                <a:pt x="1337" y="2228"/>
              </a:lnTo>
              <a:lnTo>
                <a:pt x="1348" y="2222"/>
              </a:lnTo>
              <a:lnTo>
                <a:pt x="1359" y="2216"/>
              </a:lnTo>
              <a:lnTo>
                <a:pt x="1382" y="2215"/>
              </a:lnTo>
              <a:lnTo>
                <a:pt x="1399" y="2216"/>
              </a:lnTo>
              <a:lnTo>
                <a:pt x="1403" y="2225"/>
              </a:lnTo>
              <a:lnTo>
                <a:pt x="1389" y="2238"/>
              </a:lnTo>
              <a:lnTo>
                <a:pt x="1377" y="2244"/>
              </a:lnTo>
              <a:lnTo>
                <a:pt x="1367" y="2251"/>
              </a:lnTo>
              <a:lnTo>
                <a:pt x="1372" y="2280"/>
              </a:lnTo>
              <a:lnTo>
                <a:pt x="1384" y="2288"/>
              </a:lnTo>
              <a:lnTo>
                <a:pt x="1394" y="2289"/>
              </a:lnTo>
              <a:lnTo>
                <a:pt x="1406" y="2291"/>
              </a:lnTo>
              <a:lnTo>
                <a:pt x="1417" y="2291"/>
              </a:lnTo>
              <a:lnTo>
                <a:pt x="1431" y="2309"/>
              </a:lnTo>
              <a:lnTo>
                <a:pt x="1449" y="2371"/>
              </a:lnTo>
              <a:lnTo>
                <a:pt x="1463" y="2370"/>
              </a:lnTo>
              <a:lnTo>
                <a:pt x="1476" y="2369"/>
              </a:lnTo>
              <a:lnTo>
                <a:pt x="1488" y="2363"/>
              </a:lnTo>
              <a:lnTo>
                <a:pt x="1502" y="2348"/>
              </a:lnTo>
              <a:lnTo>
                <a:pt x="1515" y="2355"/>
              </a:lnTo>
              <a:lnTo>
                <a:pt x="1537" y="2356"/>
              </a:lnTo>
              <a:lnTo>
                <a:pt x="1553" y="2357"/>
              </a:lnTo>
              <a:lnTo>
                <a:pt x="1565" y="2356"/>
              </a:lnTo>
              <a:lnTo>
                <a:pt x="1578" y="2356"/>
              </a:lnTo>
              <a:lnTo>
                <a:pt x="1592" y="2353"/>
              </a:lnTo>
              <a:lnTo>
                <a:pt x="1609" y="2346"/>
              </a:lnTo>
              <a:lnTo>
                <a:pt x="1621" y="2336"/>
              </a:lnTo>
              <a:lnTo>
                <a:pt x="1636" y="2326"/>
              </a:lnTo>
              <a:lnTo>
                <a:pt x="1654" y="2303"/>
              </a:lnTo>
              <a:lnTo>
                <a:pt x="1663" y="2314"/>
              </a:lnTo>
              <a:lnTo>
                <a:pt x="1667" y="2330"/>
              </a:lnTo>
              <a:lnTo>
                <a:pt x="1679" y="2331"/>
              </a:lnTo>
              <a:lnTo>
                <a:pt x="1689" y="2334"/>
              </a:lnTo>
              <a:lnTo>
                <a:pt x="1688" y="2350"/>
              </a:lnTo>
              <a:lnTo>
                <a:pt x="1699" y="2327"/>
              </a:lnTo>
              <a:lnTo>
                <a:pt x="1700" y="2291"/>
              </a:lnTo>
              <a:lnTo>
                <a:pt x="1714" y="2275"/>
              </a:lnTo>
              <a:lnTo>
                <a:pt x="1721" y="2275"/>
              </a:lnTo>
              <a:lnTo>
                <a:pt x="1710" y="2353"/>
              </a:lnTo>
              <a:lnTo>
                <a:pt x="1725" y="2376"/>
              </a:lnTo>
              <a:lnTo>
                <a:pt x="1733" y="2376"/>
              </a:lnTo>
              <a:lnTo>
                <a:pt x="1741" y="2443"/>
              </a:lnTo>
              <a:lnTo>
                <a:pt x="1771" y="2422"/>
              </a:lnTo>
              <a:lnTo>
                <a:pt x="1795" y="2422"/>
              </a:lnTo>
              <a:lnTo>
                <a:pt x="1810" y="2426"/>
              </a:lnTo>
              <a:lnTo>
                <a:pt x="1829" y="2432"/>
              </a:lnTo>
              <a:lnTo>
                <a:pt x="1854" y="2431"/>
              </a:lnTo>
              <a:lnTo>
                <a:pt x="1864" y="2432"/>
              </a:lnTo>
              <a:lnTo>
                <a:pt x="1877" y="2443"/>
              </a:lnTo>
              <a:lnTo>
                <a:pt x="1873" y="2477"/>
              </a:lnTo>
              <a:lnTo>
                <a:pt x="1865" y="2495"/>
              </a:lnTo>
              <a:lnTo>
                <a:pt x="1886" y="2535"/>
              </a:lnTo>
              <a:lnTo>
                <a:pt x="1879" y="2554"/>
              </a:lnTo>
              <a:lnTo>
                <a:pt x="1850" y="2563"/>
              </a:lnTo>
              <a:lnTo>
                <a:pt x="1832" y="2574"/>
              </a:lnTo>
              <a:lnTo>
                <a:pt x="1810" y="2585"/>
              </a:lnTo>
              <a:lnTo>
                <a:pt x="1788" y="2598"/>
              </a:lnTo>
              <a:lnTo>
                <a:pt x="1776" y="2620"/>
              </a:lnTo>
              <a:lnTo>
                <a:pt x="1793" y="2634"/>
              </a:lnTo>
              <a:lnTo>
                <a:pt x="1808" y="2634"/>
              </a:lnTo>
              <a:lnTo>
                <a:pt x="1820" y="2638"/>
              </a:lnTo>
              <a:lnTo>
                <a:pt x="1834" y="2639"/>
              </a:lnTo>
              <a:lnTo>
                <a:pt x="1846" y="2641"/>
              </a:lnTo>
              <a:lnTo>
                <a:pt x="1861" y="2639"/>
              </a:lnTo>
              <a:lnTo>
                <a:pt x="1862" y="2645"/>
              </a:lnTo>
              <a:lnTo>
                <a:pt x="1875" y="2640"/>
              </a:lnTo>
              <a:lnTo>
                <a:pt x="1886" y="2627"/>
              </a:lnTo>
              <a:lnTo>
                <a:pt x="1896" y="2631"/>
              </a:lnTo>
              <a:lnTo>
                <a:pt x="1917" y="2622"/>
              </a:lnTo>
              <a:lnTo>
                <a:pt x="1931" y="2634"/>
              </a:lnTo>
              <a:lnTo>
                <a:pt x="1959" y="2652"/>
              </a:lnTo>
              <a:lnTo>
                <a:pt x="1938" y="2658"/>
              </a:lnTo>
              <a:lnTo>
                <a:pt x="1927" y="2669"/>
              </a:lnTo>
              <a:lnTo>
                <a:pt x="1943" y="2696"/>
              </a:lnTo>
              <a:lnTo>
                <a:pt x="1953" y="2696"/>
              </a:lnTo>
              <a:lnTo>
                <a:pt x="1966" y="2713"/>
              </a:lnTo>
              <a:lnTo>
                <a:pt x="1953" y="2716"/>
              </a:lnTo>
              <a:lnTo>
                <a:pt x="1966" y="2728"/>
              </a:lnTo>
              <a:lnTo>
                <a:pt x="1985" y="2726"/>
              </a:lnTo>
              <a:lnTo>
                <a:pt x="1997" y="2727"/>
              </a:lnTo>
              <a:lnTo>
                <a:pt x="1989" y="2716"/>
              </a:lnTo>
              <a:lnTo>
                <a:pt x="1996" y="2702"/>
              </a:lnTo>
              <a:lnTo>
                <a:pt x="2011" y="2688"/>
              </a:lnTo>
              <a:lnTo>
                <a:pt x="2022" y="2683"/>
              </a:lnTo>
              <a:lnTo>
                <a:pt x="2031" y="2693"/>
              </a:lnTo>
              <a:lnTo>
                <a:pt x="2047" y="2710"/>
              </a:lnTo>
              <a:lnTo>
                <a:pt x="2055" y="2709"/>
              </a:lnTo>
              <a:lnTo>
                <a:pt x="2060" y="2738"/>
              </a:lnTo>
              <a:lnTo>
                <a:pt x="2058" y="2756"/>
              </a:lnTo>
              <a:lnTo>
                <a:pt x="2150" y="2767"/>
              </a:lnTo>
              <a:lnTo>
                <a:pt x="2150" y="2775"/>
              </a:lnTo>
              <a:lnTo>
                <a:pt x="2264" y="2789"/>
              </a:lnTo>
              <a:lnTo>
                <a:pt x="2267" y="2789"/>
              </a:lnTo>
              <a:lnTo>
                <a:pt x="2277" y="2711"/>
              </a:lnTo>
              <a:lnTo>
                <a:pt x="2295" y="2713"/>
              </a:lnTo>
              <a:lnTo>
                <a:pt x="2365" y="2722"/>
              </a:lnTo>
              <a:lnTo>
                <a:pt x="2369" y="2722"/>
              </a:lnTo>
              <a:lnTo>
                <a:pt x="2416" y="2728"/>
              </a:lnTo>
              <a:close/>
            </a:path>
          </a:pathLst>
        </a:custGeom>
        <a:solidFill>
          <a:srgbClr val="00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10</xdr:col>
      <xdr:colOff>457200</xdr:colOff>
      <xdr:row>41</xdr:row>
      <xdr:rowOff>142875</xdr:rowOff>
    </xdr:from>
    <xdr:to>
      <xdr:col>12</xdr:col>
      <xdr:colOff>285750</xdr:colOff>
      <xdr:row>52</xdr:row>
      <xdr:rowOff>66675</xdr:rowOff>
    </xdr:to>
    <xdr:sp>
      <xdr:nvSpPr>
        <xdr:cNvPr id="13" name="Kingston"/>
        <xdr:cNvSpPr>
          <a:spLocks/>
        </xdr:cNvSpPr>
      </xdr:nvSpPr>
      <xdr:spPr>
        <a:xfrm>
          <a:off x="7210425" y="6781800"/>
          <a:ext cx="1047750" cy="1704975"/>
        </a:xfrm>
        <a:custGeom>
          <a:pathLst>
            <a:path h="1967" w="1216">
              <a:moveTo>
                <a:pt x="795" y="45"/>
              </a:moveTo>
              <a:lnTo>
                <a:pt x="769" y="42"/>
              </a:lnTo>
              <a:lnTo>
                <a:pt x="736" y="37"/>
              </a:lnTo>
              <a:lnTo>
                <a:pt x="731" y="36"/>
              </a:lnTo>
              <a:lnTo>
                <a:pt x="708" y="33"/>
              </a:lnTo>
              <a:lnTo>
                <a:pt x="680" y="30"/>
              </a:lnTo>
              <a:lnTo>
                <a:pt x="642" y="24"/>
              </a:lnTo>
              <a:lnTo>
                <a:pt x="641" y="24"/>
              </a:lnTo>
              <a:lnTo>
                <a:pt x="597" y="19"/>
              </a:lnTo>
              <a:lnTo>
                <a:pt x="588" y="16"/>
              </a:lnTo>
              <a:lnTo>
                <a:pt x="564" y="14"/>
              </a:lnTo>
              <a:lnTo>
                <a:pt x="530" y="9"/>
              </a:lnTo>
              <a:lnTo>
                <a:pt x="508" y="6"/>
              </a:lnTo>
              <a:lnTo>
                <a:pt x="501" y="5"/>
              </a:lnTo>
              <a:lnTo>
                <a:pt x="464" y="0"/>
              </a:lnTo>
              <a:lnTo>
                <a:pt x="455" y="63"/>
              </a:lnTo>
              <a:lnTo>
                <a:pt x="452" y="93"/>
              </a:lnTo>
              <a:lnTo>
                <a:pt x="451" y="99"/>
              </a:lnTo>
              <a:lnTo>
                <a:pt x="445" y="147"/>
              </a:lnTo>
              <a:lnTo>
                <a:pt x="442" y="163"/>
              </a:lnTo>
              <a:lnTo>
                <a:pt x="440" y="181"/>
              </a:lnTo>
              <a:lnTo>
                <a:pt x="428" y="180"/>
              </a:lnTo>
              <a:lnTo>
                <a:pt x="402" y="176"/>
              </a:lnTo>
              <a:lnTo>
                <a:pt x="358" y="168"/>
              </a:lnTo>
              <a:lnTo>
                <a:pt x="333" y="167"/>
              </a:lnTo>
              <a:lnTo>
                <a:pt x="322" y="166"/>
              </a:lnTo>
              <a:lnTo>
                <a:pt x="298" y="162"/>
              </a:lnTo>
              <a:lnTo>
                <a:pt x="287" y="160"/>
              </a:lnTo>
              <a:lnTo>
                <a:pt x="263" y="157"/>
              </a:lnTo>
              <a:lnTo>
                <a:pt x="226" y="152"/>
              </a:lnTo>
              <a:lnTo>
                <a:pt x="213" y="149"/>
              </a:lnTo>
              <a:lnTo>
                <a:pt x="211" y="149"/>
              </a:lnTo>
              <a:lnTo>
                <a:pt x="199" y="147"/>
              </a:lnTo>
              <a:lnTo>
                <a:pt x="144" y="140"/>
              </a:lnTo>
              <a:lnTo>
                <a:pt x="135" y="138"/>
              </a:lnTo>
              <a:lnTo>
                <a:pt x="121" y="136"/>
              </a:lnTo>
              <a:lnTo>
                <a:pt x="115" y="135"/>
              </a:lnTo>
              <a:lnTo>
                <a:pt x="89" y="132"/>
              </a:lnTo>
              <a:lnTo>
                <a:pt x="86" y="132"/>
              </a:lnTo>
              <a:lnTo>
                <a:pt x="68" y="129"/>
              </a:lnTo>
              <a:lnTo>
                <a:pt x="44" y="126"/>
              </a:lnTo>
              <a:lnTo>
                <a:pt x="25" y="123"/>
              </a:lnTo>
              <a:lnTo>
                <a:pt x="0" y="121"/>
              </a:lnTo>
              <a:lnTo>
                <a:pt x="21" y="151"/>
              </a:lnTo>
              <a:lnTo>
                <a:pt x="21" y="156"/>
              </a:lnTo>
              <a:lnTo>
                <a:pt x="21" y="187"/>
              </a:lnTo>
              <a:lnTo>
                <a:pt x="23" y="197"/>
              </a:lnTo>
              <a:lnTo>
                <a:pt x="50" y="263"/>
              </a:lnTo>
              <a:lnTo>
                <a:pt x="79" y="312"/>
              </a:lnTo>
              <a:lnTo>
                <a:pt x="136" y="411"/>
              </a:lnTo>
              <a:lnTo>
                <a:pt x="178" y="483"/>
              </a:lnTo>
              <a:lnTo>
                <a:pt x="193" y="510"/>
              </a:lnTo>
              <a:lnTo>
                <a:pt x="211" y="541"/>
              </a:lnTo>
              <a:lnTo>
                <a:pt x="203" y="599"/>
              </a:lnTo>
              <a:lnTo>
                <a:pt x="202" y="613"/>
              </a:lnTo>
              <a:lnTo>
                <a:pt x="201" y="621"/>
              </a:lnTo>
              <a:lnTo>
                <a:pt x="199" y="637"/>
              </a:lnTo>
              <a:lnTo>
                <a:pt x="198" y="652"/>
              </a:lnTo>
              <a:lnTo>
                <a:pt x="193" y="691"/>
              </a:lnTo>
              <a:lnTo>
                <a:pt x="182" y="773"/>
              </a:lnTo>
              <a:lnTo>
                <a:pt x="209" y="779"/>
              </a:lnTo>
              <a:lnTo>
                <a:pt x="230" y="789"/>
              </a:lnTo>
              <a:lnTo>
                <a:pt x="235" y="793"/>
              </a:lnTo>
              <a:lnTo>
                <a:pt x="257" y="805"/>
              </a:lnTo>
              <a:lnTo>
                <a:pt x="267" y="811"/>
              </a:lnTo>
              <a:lnTo>
                <a:pt x="296" y="828"/>
              </a:lnTo>
              <a:lnTo>
                <a:pt x="300" y="831"/>
              </a:lnTo>
              <a:lnTo>
                <a:pt x="321" y="847"/>
              </a:lnTo>
              <a:lnTo>
                <a:pt x="352" y="870"/>
              </a:lnTo>
              <a:lnTo>
                <a:pt x="379" y="895"/>
              </a:lnTo>
              <a:lnTo>
                <a:pt x="405" y="926"/>
              </a:lnTo>
              <a:lnTo>
                <a:pt x="416" y="938"/>
              </a:lnTo>
              <a:lnTo>
                <a:pt x="429" y="950"/>
              </a:lnTo>
              <a:lnTo>
                <a:pt x="439" y="962"/>
              </a:lnTo>
              <a:lnTo>
                <a:pt x="466" y="991"/>
              </a:lnTo>
              <a:lnTo>
                <a:pt x="471" y="996"/>
              </a:lnTo>
              <a:lnTo>
                <a:pt x="495" y="1038"/>
              </a:lnTo>
              <a:lnTo>
                <a:pt x="504" y="1069"/>
              </a:lnTo>
              <a:lnTo>
                <a:pt x="510" y="1059"/>
              </a:lnTo>
              <a:lnTo>
                <a:pt x="507" y="1070"/>
              </a:lnTo>
              <a:lnTo>
                <a:pt x="520" y="1064"/>
              </a:lnTo>
              <a:lnTo>
                <a:pt x="540" y="1080"/>
              </a:lnTo>
              <a:lnTo>
                <a:pt x="570" y="1116"/>
              </a:lnTo>
              <a:lnTo>
                <a:pt x="596" y="1153"/>
              </a:lnTo>
              <a:lnTo>
                <a:pt x="623" y="1198"/>
              </a:lnTo>
              <a:lnTo>
                <a:pt x="633" y="1214"/>
              </a:lnTo>
              <a:lnTo>
                <a:pt x="662" y="1267"/>
              </a:lnTo>
              <a:lnTo>
                <a:pt x="669" y="1280"/>
              </a:lnTo>
              <a:lnTo>
                <a:pt x="700" y="1345"/>
              </a:lnTo>
              <a:lnTo>
                <a:pt x="705" y="1355"/>
              </a:lnTo>
              <a:lnTo>
                <a:pt x="726" y="1403"/>
              </a:lnTo>
              <a:lnTo>
                <a:pt x="757" y="1475"/>
              </a:lnTo>
              <a:lnTo>
                <a:pt x="759" y="1480"/>
              </a:lnTo>
              <a:lnTo>
                <a:pt x="784" y="1548"/>
              </a:lnTo>
              <a:lnTo>
                <a:pt x="795" y="1577"/>
              </a:lnTo>
              <a:lnTo>
                <a:pt x="786" y="1566"/>
              </a:lnTo>
              <a:lnTo>
                <a:pt x="796" y="1588"/>
              </a:lnTo>
              <a:lnTo>
                <a:pt x="806" y="1609"/>
              </a:lnTo>
              <a:lnTo>
                <a:pt x="825" y="1663"/>
              </a:lnTo>
              <a:lnTo>
                <a:pt x="837" y="1708"/>
              </a:lnTo>
              <a:lnTo>
                <a:pt x="867" y="1818"/>
              </a:lnTo>
              <a:lnTo>
                <a:pt x="882" y="1812"/>
              </a:lnTo>
              <a:lnTo>
                <a:pt x="883" y="1812"/>
              </a:lnTo>
              <a:lnTo>
                <a:pt x="906" y="1801"/>
              </a:lnTo>
              <a:lnTo>
                <a:pt x="918" y="1798"/>
              </a:lnTo>
              <a:lnTo>
                <a:pt x="897" y="1810"/>
              </a:lnTo>
              <a:lnTo>
                <a:pt x="884" y="1817"/>
              </a:lnTo>
              <a:lnTo>
                <a:pt x="864" y="1827"/>
              </a:lnTo>
              <a:lnTo>
                <a:pt x="895" y="1967"/>
              </a:lnTo>
              <a:lnTo>
                <a:pt x="912" y="1962"/>
              </a:lnTo>
              <a:lnTo>
                <a:pt x="909" y="1930"/>
              </a:lnTo>
              <a:lnTo>
                <a:pt x="939" y="1926"/>
              </a:lnTo>
              <a:lnTo>
                <a:pt x="940" y="1926"/>
              </a:lnTo>
              <a:lnTo>
                <a:pt x="979" y="1949"/>
              </a:lnTo>
              <a:lnTo>
                <a:pt x="984" y="1949"/>
              </a:lnTo>
              <a:lnTo>
                <a:pt x="997" y="1945"/>
              </a:lnTo>
              <a:lnTo>
                <a:pt x="1001" y="1944"/>
              </a:lnTo>
              <a:lnTo>
                <a:pt x="1040" y="1937"/>
              </a:lnTo>
              <a:lnTo>
                <a:pt x="1077" y="1931"/>
              </a:lnTo>
              <a:lnTo>
                <a:pt x="1099" y="1935"/>
              </a:lnTo>
              <a:lnTo>
                <a:pt x="1137" y="1940"/>
              </a:lnTo>
              <a:lnTo>
                <a:pt x="1139" y="1940"/>
              </a:lnTo>
              <a:lnTo>
                <a:pt x="1140" y="1940"/>
              </a:lnTo>
              <a:lnTo>
                <a:pt x="1145" y="1941"/>
              </a:lnTo>
              <a:lnTo>
                <a:pt x="1158" y="1838"/>
              </a:lnTo>
              <a:lnTo>
                <a:pt x="1192" y="1843"/>
              </a:lnTo>
              <a:lnTo>
                <a:pt x="1202" y="1846"/>
              </a:lnTo>
              <a:lnTo>
                <a:pt x="1216" y="1743"/>
              </a:lnTo>
              <a:lnTo>
                <a:pt x="1187" y="1742"/>
              </a:lnTo>
              <a:lnTo>
                <a:pt x="1158" y="1743"/>
              </a:lnTo>
              <a:lnTo>
                <a:pt x="1121" y="1620"/>
              </a:lnTo>
              <a:lnTo>
                <a:pt x="1078" y="1486"/>
              </a:lnTo>
              <a:lnTo>
                <a:pt x="1014" y="1286"/>
              </a:lnTo>
              <a:lnTo>
                <a:pt x="985" y="1233"/>
              </a:lnTo>
              <a:lnTo>
                <a:pt x="1022" y="1182"/>
              </a:lnTo>
              <a:lnTo>
                <a:pt x="1033" y="1166"/>
              </a:lnTo>
              <a:lnTo>
                <a:pt x="1060" y="985"/>
              </a:lnTo>
              <a:lnTo>
                <a:pt x="1085" y="808"/>
              </a:lnTo>
              <a:lnTo>
                <a:pt x="1091" y="752"/>
              </a:lnTo>
              <a:lnTo>
                <a:pt x="1095" y="714"/>
              </a:lnTo>
              <a:lnTo>
                <a:pt x="1059" y="664"/>
              </a:lnTo>
              <a:lnTo>
                <a:pt x="1001" y="553"/>
              </a:lnTo>
              <a:lnTo>
                <a:pt x="995" y="541"/>
              </a:lnTo>
              <a:lnTo>
                <a:pt x="992" y="534"/>
              </a:lnTo>
              <a:lnTo>
                <a:pt x="984" y="520"/>
              </a:lnTo>
              <a:lnTo>
                <a:pt x="956" y="465"/>
              </a:lnTo>
              <a:lnTo>
                <a:pt x="931" y="451"/>
              </a:lnTo>
              <a:lnTo>
                <a:pt x="949" y="432"/>
              </a:lnTo>
              <a:lnTo>
                <a:pt x="953" y="431"/>
              </a:lnTo>
              <a:lnTo>
                <a:pt x="999" y="437"/>
              </a:lnTo>
              <a:lnTo>
                <a:pt x="1006" y="368"/>
              </a:lnTo>
              <a:lnTo>
                <a:pt x="1010" y="343"/>
              </a:lnTo>
              <a:lnTo>
                <a:pt x="1017" y="279"/>
              </a:lnTo>
              <a:lnTo>
                <a:pt x="1021" y="256"/>
              </a:lnTo>
              <a:lnTo>
                <a:pt x="1030" y="191"/>
              </a:lnTo>
              <a:lnTo>
                <a:pt x="1032" y="186"/>
              </a:lnTo>
              <a:lnTo>
                <a:pt x="1024" y="175"/>
              </a:lnTo>
              <a:lnTo>
                <a:pt x="1029" y="135"/>
              </a:lnTo>
              <a:lnTo>
                <a:pt x="1037" y="78"/>
              </a:lnTo>
              <a:lnTo>
                <a:pt x="916" y="61"/>
              </a:lnTo>
              <a:lnTo>
                <a:pt x="897" y="59"/>
              </a:lnTo>
              <a:lnTo>
                <a:pt x="895" y="59"/>
              </a:lnTo>
              <a:lnTo>
                <a:pt x="821" y="49"/>
              </a:lnTo>
              <a:lnTo>
                <a:pt x="820" y="49"/>
              </a:lnTo>
              <a:lnTo>
                <a:pt x="795" y="45"/>
              </a:lnTo>
              <a:close/>
            </a:path>
          </a:pathLst>
        </a:custGeom>
        <a:solidFill>
          <a:srgbClr val="00808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12</xdr:col>
      <xdr:colOff>571500</xdr:colOff>
      <xdr:row>35</xdr:row>
      <xdr:rowOff>142875</xdr:rowOff>
    </xdr:from>
    <xdr:to>
      <xdr:col>15</xdr:col>
      <xdr:colOff>57150</xdr:colOff>
      <xdr:row>44</xdr:row>
      <xdr:rowOff>85725</xdr:rowOff>
    </xdr:to>
    <xdr:sp>
      <xdr:nvSpPr>
        <xdr:cNvPr id="14" name="Knox"/>
        <xdr:cNvSpPr>
          <a:spLocks/>
        </xdr:cNvSpPr>
      </xdr:nvSpPr>
      <xdr:spPr>
        <a:xfrm>
          <a:off x="8543925" y="5810250"/>
          <a:ext cx="1314450" cy="1400175"/>
        </a:xfrm>
        <a:custGeom>
          <a:pathLst>
            <a:path h="1614" w="1518">
              <a:moveTo>
                <a:pt x="1156" y="810"/>
              </a:moveTo>
              <a:lnTo>
                <a:pt x="1189" y="833"/>
              </a:lnTo>
              <a:lnTo>
                <a:pt x="1211" y="832"/>
              </a:lnTo>
              <a:lnTo>
                <a:pt x="1226" y="822"/>
              </a:lnTo>
              <a:lnTo>
                <a:pt x="1260" y="820"/>
              </a:lnTo>
              <a:lnTo>
                <a:pt x="1272" y="816"/>
              </a:lnTo>
              <a:lnTo>
                <a:pt x="1265" y="804"/>
              </a:lnTo>
              <a:lnTo>
                <a:pt x="1293" y="810"/>
              </a:lnTo>
              <a:lnTo>
                <a:pt x="1299" y="813"/>
              </a:lnTo>
              <a:lnTo>
                <a:pt x="1247" y="770"/>
              </a:lnTo>
              <a:lnTo>
                <a:pt x="1219" y="750"/>
              </a:lnTo>
              <a:lnTo>
                <a:pt x="1216" y="727"/>
              </a:lnTo>
              <a:lnTo>
                <a:pt x="1221" y="722"/>
              </a:lnTo>
              <a:lnTo>
                <a:pt x="1193" y="727"/>
              </a:lnTo>
              <a:lnTo>
                <a:pt x="1177" y="726"/>
              </a:lnTo>
              <a:lnTo>
                <a:pt x="1173" y="708"/>
              </a:lnTo>
              <a:lnTo>
                <a:pt x="1158" y="695"/>
              </a:lnTo>
              <a:lnTo>
                <a:pt x="1139" y="678"/>
              </a:lnTo>
              <a:lnTo>
                <a:pt x="1116" y="673"/>
              </a:lnTo>
              <a:lnTo>
                <a:pt x="1120" y="667"/>
              </a:lnTo>
              <a:lnTo>
                <a:pt x="1115" y="668"/>
              </a:lnTo>
              <a:lnTo>
                <a:pt x="1105" y="669"/>
              </a:lnTo>
              <a:lnTo>
                <a:pt x="1095" y="640"/>
              </a:lnTo>
              <a:lnTo>
                <a:pt x="1109" y="631"/>
              </a:lnTo>
              <a:lnTo>
                <a:pt x="1104" y="611"/>
              </a:lnTo>
              <a:lnTo>
                <a:pt x="1107" y="597"/>
              </a:lnTo>
              <a:lnTo>
                <a:pt x="1101" y="591"/>
              </a:lnTo>
              <a:lnTo>
                <a:pt x="1122" y="576"/>
              </a:lnTo>
              <a:lnTo>
                <a:pt x="1111" y="568"/>
              </a:lnTo>
              <a:lnTo>
                <a:pt x="1118" y="535"/>
              </a:lnTo>
              <a:lnTo>
                <a:pt x="1137" y="512"/>
              </a:lnTo>
              <a:lnTo>
                <a:pt x="1140" y="462"/>
              </a:lnTo>
              <a:lnTo>
                <a:pt x="1116" y="437"/>
              </a:lnTo>
              <a:lnTo>
                <a:pt x="1098" y="414"/>
              </a:lnTo>
              <a:lnTo>
                <a:pt x="1078" y="378"/>
              </a:lnTo>
              <a:lnTo>
                <a:pt x="1088" y="373"/>
              </a:lnTo>
              <a:lnTo>
                <a:pt x="1115" y="364"/>
              </a:lnTo>
              <a:lnTo>
                <a:pt x="1175" y="378"/>
              </a:lnTo>
              <a:lnTo>
                <a:pt x="1189" y="380"/>
              </a:lnTo>
              <a:lnTo>
                <a:pt x="1188" y="365"/>
              </a:lnTo>
              <a:lnTo>
                <a:pt x="1216" y="358"/>
              </a:lnTo>
              <a:lnTo>
                <a:pt x="1221" y="381"/>
              </a:lnTo>
              <a:lnTo>
                <a:pt x="1237" y="386"/>
              </a:lnTo>
              <a:lnTo>
                <a:pt x="1256" y="393"/>
              </a:lnTo>
              <a:lnTo>
                <a:pt x="1294" y="394"/>
              </a:lnTo>
              <a:lnTo>
                <a:pt x="1292" y="410"/>
              </a:lnTo>
              <a:lnTo>
                <a:pt x="1297" y="395"/>
              </a:lnTo>
              <a:lnTo>
                <a:pt x="1316" y="403"/>
              </a:lnTo>
              <a:lnTo>
                <a:pt x="1346" y="364"/>
              </a:lnTo>
              <a:lnTo>
                <a:pt x="1369" y="350"/>
              </a:lnTo>
              <a:lnTo>
                <a:pt x="1374" y="349"/>
              </a:lnTo>
              <a:lnTo>
                <a:pt x="1390" y="343"/>
              </a:lnTo>
              <a:lnTo>
                <a:pt x="1406" y="360"/>
              </a:lnTo>
              <a:lnTo>
                <a:pt x="1400" y="314"/>
              </a:lnTo>
              <a:lnTo>
                <a:pt x="1387" y="297"/>
              </a:lnTo>
              <a:lnTo>
                <a:pt x="1396" y="300"/>
              </a:lnTo>
              <a:lnTo>
                <a:pt x="1413" y="294"/>
              </a:lnTo>
              <a:lnTo>
                <a:pt x="1418" y="295"/>
              </a:lnTo>
              <a:lnTo>
                <a:pt x="1439" y="303"/>
              </a:lnTo>
              <a:lnTo>
                <a:pt x="1443" y="306"/>
              </a:lnTo>
              <a:lnTo>
                <a:pt x="1450" y="310"/>
              </a:lnTo>
              <a:lnTo>
                <a:pt x="1451" y="314"/>
              </a:lnTo>
              <a:lnTo>
                <a:pt x="1450" y="323"/>
              </a:lnTo>
              <a:lnTo>
                <a:pt x="1455" y="332"/>
              </a:lnTo>
              <a:lnTo>
                <a:pt x="1470" y="337"/>
              </a:lnTo>
              <a:lnTo>
                <a:pt x="1475" y="339"/>
              </a:lnTo>
              <a:lnTo>
                <a:pt x="1476" y="341"/>
              </a:lnTo>
              <a:lnTo>
                <a:pt x="1478" y="349"/>
              </a:lnTo>
              <a:lnTo>
                <a:pt x="1492" y="328"/>
              </a:lnTo>
              <a:lnTo>
                <a:pt x="1495" y="318"/>
              </a:lnTo>
              <a:lnTo>
                <a:pt x="1495" y="317"/>
              </a:lnTo>
              <a:lnTo>
                <a:pt x="1498" y="316"/>
              </a:lnTo>
              <a:lnTo>
                <a:pt x="1497" y="314"/>
              </a:lnTo>
              <a:lnTo>
                <a:pt x="1500" y="309"/>
              </a:lnTo>
              <a:lnTo>
                <a:pt x="1510" y="314"/>
              </a:lnTo>
              <a:lnTo>
                <a:pt x="1518" y="311"/>
              </a:lnTo>
              <a:lnTo>
                <a:pt x="1518" y="303"/>
              </a:lnTo>
              <a:lnTo>
                <a:pt x="1501" y="290"/>
              </a:lnTo>
              <a:lnTo>
                <a:pt x="1499" y="290"/>
              </a:lnTo>
              <a:lnTo>
                <a:pt x="1494" y="285"/>
              </a:lnTo>
              <a:lnTo>
                <a:pt x="1491" y="285"/>
              </a:lnTo>
              <a:lnTo>
                <a:pt x="1486" y="282"/>
              </a:lnTo>
              <a:lnTo>
                <a:pt x="1479" y="281"/>
              </a:lnTo>
              <a:lnTo>
                <a:pt x="1474" y="277"/>
              </a:lnTo>
              <a:lnTo>
                <a:pt x="1474" y="275"/>
              </a:lnTo>
              <a:lnTo>
                <a:pt x="1478" y="268"/>
              </a:lnTo>
              <a:lnTo>
                <a:pt x="1468" y="257"/>
              </a:lnTo>
              <a:lnTo>
                <a:pt x="1455" y="244"/>
              </a:lnTo>
              <a:lnTo>
                <a:pt x="1421" y="238"/>
              </a:lnTo>
              <a:lnTo>
                <a:pt x="1428" y="227"/>
              </a:lnTo>
              <a:lnTo>
                <a:pt x="1402" y="213"/>
              </a:lnTo>
              <a:lnTo>
                <a:pt x="1368" y="212"/>
              </a:lnTo>
              <a:lnTo>
                <a:pt x="1370" y="180"/>
              </a:lnTo>
              <a:lnTo>
                <a:pt x="1373" y="167"/>
              </a:lnTo>
              <a:lnTo>
                <a:pt x="1305" y="158"/>
              </a:lnTo>
              <a:lnTo>
                <a:pt x="1277" y="154"/>
              </a:lnTo>
              <a:lnTo>
                <a:pt x="1225" y="140"/>
              </a:lnTo>
              <a:lnTo>
                <a:pt x="1226" y="127"/>
              </a:lnTo>
              <a:lnTo>
                <a:pt x="1183" y="120"/>
              </a:lnTo>
              <a:lnTo>
                <a:pt x="1136" y="113"/>
              </a:lnTo>
              <a:lnTo>
                <a:pt x="1138" y="100"/>
              </a:lnTo>
              <a:lnTo>
                <a:pt x="1063" y="56"/>
              </a:lnTo>
              <a:lnTo>
                <a:pt x="1062" y="55"/>
              </a:lnTo>
              <a:lnTo>
                <a:pt x="1061" y="55"/>
              </a:lnTo>
              <a:lnTo>
                <a:pt x="1046" y="45"/>
              </a:lnTo>
              <a:lnTo>
                <a:pt x="1025" y="33"/>
              </a:lnTo>
              <a:lnTo>
                <a:pt x="1025" y="32"/>
              </a:lnTo>
              <a:lnTo>
                <a:pt x="988" y="9"/>
              </a:lnTo>
              <a:lnTo>
                <a:pt x="942" y="4"/>
              </a:lnTo>
              <a:lnTo>
                <a:pt x="928" y="4"/>
              </a:lnTo>
              <a:lnTo>
                <a:pt x="926" y="6"/>
              </a:lnTo>
              <a:lnTo>
                <a:pt x="922" y="6"/>
              </a:lnTo>
              <a:lnTo>
                <a:pt x="915" y="7"/>
              </a:lnTo>
              <a:lnTo>
                <a:pt x="914" y="7"/>
              </a:lnTo>
              <a:lnTo>
                <a:pt x="880" y="0"/>
              </a:lnTo>
              <a:lnTo>
                <a:pt x="873" y="1"/>
              </a:lnTo>
              <a:lnTo>
                <a:pt x="865" y="1"/>
              </a:lnTo>
              <a:lnTo>
                <a:pt x="862" y="3"/>
              </a:lnTo>
              <a:lnTo>
                <a:pt x="859" y="7"/>
              </a:lnTo>
              <a:lnTo>
                <a:pt x="859" y="8"/>
              </a:lnTo>
              <a:lnTo>
                <a:pt x="857" y="17"/>
              </a:lnTo>
              <a:lnTo>
                <a:pt x="851" y="29"/>
              </a:lnTo>
              <a:lnTo>
                <a:pt x="847" y="33"/>
              </a:lnTo>
              <a:lnTo>
                <a:pt x="843" y="34"/>
              </a:lnTo>
              <a:lnTo>
                <a:pt x="836" y="35"/>
              </a:lnTo>
              <a:lnTo>
                <a:pt x="824" y="34"/>
              </a:lnTo>
              <a:lnTo>
                <a:pt x="823" y="34"/>
              </a:lnTo>
              <a:lnTo>
                <a:pt x="819" y="34"/>
              </a:lnTo>
              <a:lnTo>
                <a:pt x="815" y="35"/>
              </a:lnTo>
              <a:lnTo>
                <a:pt x="810" y="35"/>
              </a:lnTo>
              <a:lnTo>
                <a:pt x="802" y="35"/>
              </a:lnTo>
              <a:lnTo>
                <a:pt x="794" y="36"/>
              </a:lnTo>
              <a:lnTo>
                <a:pt x="785" y="39"/>
              </a:lnTo>
              <a:lnTo>
                <a:pt x="779" y="41"/>
              </a:lnTo>
              <a:lnTo>
                <a:pt x="773" y="41"/>
              </a:lnTo>
              <a:lnTo>
                <a:pt x="771" y="41"/>
              </a:lnTo>
              <a:lnTo>
                <a:pt x="760" y="36"/>
              </a:lnTo>
              <a:lnTo>
                <a:pt x="755" y="36"/>
              </a:lnTo>
              <a:lnTo>
                <a:pt x="750" y="39"/>
              </a:lnTo>
              <a:lnTo>
                <a:pt x="744" y="43"/>
              </a:lnTo>
              <a:lnTo>
                <a:pt x="739" y="47"/>
              </a:lnTo>
              <a:lnTo>
                <a:pt x="733" y="50"/>
              </a:lnTo>
              <a:lnTo>
                <a:pt x="727" y="51"/>
              </a:lnTo>
              <a:lnTo>
                <a:pt x="721" y="50"/>
              </a:lnTo>
              <a:lnTo>
                <a:pt x="717" y="47"/>
              </a:lnTo>
              <a:lnTo>
                <a:pt x="711" y="46"/>
              </a:lnTo>
              <a:lnTo>
                <a:pt x="707" y="46"/>
              </a:lnTo>
              <a:lnTo>
                <a:pt x="704" y="46"/>
              </a:lnTo>
              <a:lnTo>
                <a:pt x="692" y="43"/>
              </a:lnTo>
              <a:lnTo>
                <a:pt x="689" y="44"/>
              </a:lnTo>
              <a:lnTo>
                <a:pt x="686" y="43"/>
              </a:lnTo>
              <a:lnTo>
                <a:pt x="681" y="41"/>
              </a:lnTo>
              <a:lnTo>
                <a:pt x="674" y="40"/>
              </a:lnTo>
              <a:lnTo>
                <a:pt x="670" y="40"/>
              </a:lnTo>
              <a:lnTo>
                <a:pt x="658" y="47"/>
              </a:lnTo>
              <a:lnTo>
                <a:pt x="651" y="48"/>
              </a:lnTo>
              <a:lnTo>
                <a:pt x="648" y="47"/>
              </a:lnTo>
              <a:lnTo>
                <a:pt x="644" y="46"/>
              </a:lnTo>
              <a:lnTo>
                <a:pt x="640" y="42"/>
              </a:lnTo>
              <a:lnTo>
                <a:pt x="636" y="40"/>
              </a:lnTo>
              <a:lnTo>
                <a:pt x="631" y="39"/>
              </a:lnTo>
              <a:lnTo>
                <a:pt x="628" y="40"/>
              </a:lnTo>
              <a:lnTo>
                <a:pt x="626" y="41"/>
              </a:lnTo>
              <a:lnTo>
                <a:pt x="625" y="41"/>
              </a:lnTo>
              <a:lnTo>
                <a:pt x="615" y="44"/>
              </a:lnTo>
              <a:lnTo>
                <a:pt x="606" y="48"/>
              </a:lnTo>
              <a:lnTo>
                <a:pt x="595" y="53"/>
              </a:lnTo>
              <a:lnTo>
                <a:pt x="576" y="61"/>
              </a:lnTo>
              <a:lnTo>
                <a:pt x="575" y="61"/>
              </a:lnTo>
              <a:lnTo>
                <a:pt x="573" y="62"/>
              </a:lnTo>
              <a:lnTo>
                <a:pt x="570" y="63"/>
              </a:lnTo>
              <a:lnTo>
                <a:pt x="567" y="64"/>
              </a:lnTo>
              <a:lnTo>
                <a:pt x="565" y="64"/>
              </a:lnTo>
              <a:lnTo>
                <a:pt x="564" y="64"/>
              </a:lnTo>
              <a:lnTo>
                <a:pt x="563" y="64"/>
              </a:lnTo>
              <a:lnTo>
                <a:pt x="561" y="65"/>
              </a:lnTo>
              <a:lnTo>
                <a:pt x="557" y="65"/>
              </a:lnTo>
              <a:lnTo>
                <a:pt x="554" y="65"/>
              </a:lnTo>
              <a:lnTo>
                <a:pt x="551" y="66"/>
              </a:lnTo>
              <a:lnTo>
                <a:pt x="549" y="66"/>
              </a:lnTo>
              <a:lnTo>
                <a:pt x="545" y="65"/>
              </a:lnTo>
              <a:lnTo>
                <a:pt x="542" y="65"/>
              </a:lnTo>
              <a:lnTo>
                <a:pt x="541" y="65"/>
              </a:lnTo>
              <a:lnTo>
                <a:pt x="518" y="72"/>
              </a:lnTo>
              <a:lnTo>
                <a:pt x="509" y="75"/>
              </a:lnTo>
              <a:lnTo>
                <a:pt x="485" y="77"/>
              </a:lnTo>
              <a:lnTo>
                <a:pt x="469" y="77"/>
              </a:lnTo>
              <a:lnTo>
                <a:pt x="452" y="77"/>
              </a:lnTo>
              <a:lnTo>
                <a:pt x="434" y="88"/>
              </a:lnTo>
              <a:lnTo>
                <a:pt x="427" y="87"/>
              </a:lnTo>
              <a:lnTo>
                <a:pt x="416" y="87"/>
              </a:lnTo>
              <a:lnTo>
                <a:pt x="402" y="88"/>
              </a:lnTo>
              <a:lnTo>
                <a:pt x="389" y="95"/>
              </a:lnTo>
              <a:lnTo>
                <a:pt x="377" y="92"/>
              </a:lnTo>
              <a:lnTo>
                <a:pt x="374" y="91"/>
              </a:lnTo>
              <a:lnTo>
                <a:pt x="362" y="89"/>
              </a:lnTo>
              <a:lnTo>
                <a:pt x="350" y="88"/>
              </a:lnTo>
              <a:lnTo>
                <a:pt x="345" y="88"/>
              </a:lnTo>
              <a:lnTo>
                <a:pt x="330" y="84"/>
              </a:lnTo>
              <a:lnTo>
                <a:pt x="319" y="75"/>
              </a:lnTo>
              <a:lnTo>
                <a:pt x="304" y="70"/>
              </a:lnTo>
              <a:lnTo>
                <a:pt x="293" y="70"/>
              </a:lnTo>
              <a:lnTo>
                <a:pt x="281" y="72"/>
              </a:lnTo>
              <a:lnTo>
                <a:pt x="264" y="73"/>
              </a:lnTo>
              <a:lnTo>
                <a:pt x="253" y="74"/>
              </a:lnTo>
              <a:lnTo>
                <a:pt x="240" y="75"/>
              </a:lnTo>
              <a:lnTo>
                <a:pt x="225" y="86"/>
              </a:lnTo>
              <a:lnTo>
                <a:pt x="214" y="100"/>
              </a:lnTo>
              <a:lnTo>
                <a:pt x="210" y="109"/>
              </a:lnTo>
              <a:lnTo>
                <a:pt x="200" y="127"/>
              </a:lnTo>
              <a:lnTo>
                <a:pt x="186" y="163"/>
              </a:lnTo>
              <a:lnTo>
                <a:pt x="181" y="168"/>
              </a:lnTo>
              <a:lnTo>
                <a:pt x="185" y="186"/>
              </a:lnTo>
              <a:lnTo>
                <a:pt x="177" y="191"/>
              </a:lnTo>
              <a:lnTo>
                <a:pt x="183" y="189"/>
              </a:lnTo>
              <a:lnTo>
                <a:pt x="181" y="209"/>
              </a:lnTo>
              <a:lnTo>
                <a:pt x="179" y="227"/>
              </a:lnTo>
              <a:lnTo>
                <a:pt x="171" y="227"/>
              </a:lnTo>
              <a:lnTo>
                <a:pt x="176" y="235"/>
              </a:lnTo>
              <a:lnTo>
                <a:pt x="171" y="242"/>
              </a:lnTo>
              <a:lnTo>
                <a:pt x="165" y="240"/>
              </a:lnTo>
              <a:lnTo>
                <a:pt x="160" y="244"/>
              </a:lnTo>
              <a:lnTo>
                <a:pt x="168" y="252"/>
              </a:lnTo>
              <a:lnTo>
                <a:pt x="161" y="251"/>
              </a:lnTo>
              <a:lnTo>
                <a:pt x="154" y="250"/>
              </a:lnTo>
              <a:lnTo>
                <a:pt x="148" y="263"/>
              </a:lnTo>
              <a:lnTo>
                <a:pt x="144" y="268"/>
              </a:lnTo>
              <a:lnTo>
                <a:pt x="142" y="281"/>
              </a:lnTo>
              <a:lnTo>
                <a:pt x="148" y="281"/>
              </a:lnTo>
              <a:lnTo>
                <a:pt x="144" y="285"/>
              </a:lnTo>
              <a:lnTo>
                <a:pt x="148" y="292"/>
              </a:lnTo>
              <a:lnTo>
                <a:pt x="155" y="297"/>
              </a:lnTo>
              <a:lnTo>
                <a:pt x="147" y="296"/>
              </a:lnTo>
              <a:lnTo>
                <a:pt x="144" y="301"/>
              </a:lnTo>
              <a:lnTo>
                <a:pt x="144" y="295"/>
              </a:lnTo>
              <a:lnTo>
                <a:pt x="141" y="301"/>
              </a:lnTo>
              <a:lnTo>
                <a:pt x="134" y="307"/>
              </a:lnTo>
              <a:lnTo>
                <a:pt x="131" y="311"/>
              </a:lnTo>
              <a:lnTo>
                <a:pt x="122" y="306"/>
              </a:lnTo>
              <a:lnTo>
                <a:pt x="114" y="317"/>
              </a:lnTo>
              <a:lnTo>
                <a:pt x="104" y="327"/>
              </a:lnTo>
              <a:lnTo>
                <a:pt x="93" y="328"/>
              </a:lnTo>
              <a:lnTo>
                <a:pt x="88" y="334"/>
              </a:lnTo>
              <a:lnTo>
                <a:pt x="82" y="338"/>
              </a:lnTo>
              <a:lnTo>
                <a:pt x="81" y="343"/>
              </a:lnTo>
              <a:lnTo>
                <a:pt x="88" y="352"/>
              </a:lnTo>
              <a:lnTo>
                <a:pt x="95" y="359"/>
              </a:lnTo>
              <a:lnTo>
                <a:pt x="94" y="372"/>
              </a:lnTo>
              <a:lnTo>
                <a:pt x="88" y="362"/>
              </a:lnTo>
              <a:lnTo>
                <a:pt x="80" y="366"/>
              </a:lnTo>
              <a:lnTo>
                <a:pt x="70" y="380"/>
              </a:lnTo>
              <a:lnTo>
                <a:pt x="78" y="380"/>
              </a:lnTo>
              <a:lnTo>
                <a:pt x="72" y="388"/>
              </a:lnTo>
              <a:lnTo>
                <a:pt x="62" y="387"/>
              </a:lnTo>
              <a:lnTo>
                <a:pt x="62" y="394"/>
              </a:lnTo>
              <a:lnTo>
                <a:pt x="54" y="396"/>
              </a:lnTo>
              <a:lnTo>
                <a:pt x="53" y="410"/>
              </a:lnTo>
              <a:lnTo>
                <a:pt x="47" y="403"/>
              </a:lnTo>
              <a:lnTo>
                <a:pt x="38" y="406"/>
              </a:lnTo>
              <a:lnTo>
                <a:pt x="43" y="410"/>
              </a:lnTo>
              <a:lnTo>
                <a:pt x="34" y="414"/>
              </a:lnTo>
              <a:lnTo>
                <a:pt x="42" y="417"/>
              </a:lnTo>
              <a:lnTo>
                <a:pt x="38" y="421"/>
              </a:lnTo>
              <a:lnTo>
                <a:pt x="28" y="424"/>
              </a:lnTo>
              <a:lnTo>
                <a:pt x="36" y="426"/>
              </a:lnTo>
              <a:lnTo>
                <a:pt x="33" y="430"/>
              </a:lnTo>
              <a:lnTo>
                <a:pt x="37" y="431"/>
              </a:lnTo>
              <a:lnTo>
                <a:pt x="29" y="439"/>
              </a:lnTo>
              <a:lnTo>
                <a:pt x="36" y="439"/>
              </a:lnTo>
              <a:lnTo>
                <a:pt x="27" y="454"/>
              </a:lnTo>
              <a:lnTo>
                <a:pt x="35" y="453"/>
              </a:lnTo>
              <a:lnTo>
                <a:pt x="26" y="468"/>
              </a:lnTo>
              <a:lnTo>
                <a:pt x="17" y="477"/>
              </a:lnTo>
              <a:lnTo>
                <a:pt x="21" y="481"/>
              </a:lnTo>
              <a:lnTo>
                <a:pt x="21" y="487"/>
              </a:lnTo>
              <a:lnTo>
                <a:pt x="14" y="488"/>
              </a:lnTo>
              <a:lnTo>
                <a:pt x="13" y="496"/>
              </a:lnTo>
              <a:lnTo>
                <a:pt x="23" y="512"/>
              </a:lnTo>
              <a:lnTo>
                <a:pt x="16" y="517"/>
              </a:lnTo>
              <a:lnTo>
                <a:pt x="22" y="517"/>
              </a:lnTo>
              <a:lnTo>
                <a:pt x="18" y="521"/>
              </a:lnTo>
              <a:lnTo>
                <a:pt x="13" y="524"/>
              </a:lnTo>
              <a:lnTo>
                <a:pt x="7" y="525"/>
              </a:lnTo>
              <a:lnTo>
                <a:pt x="12" y="529"/>
              </a:lnTo>
              <a:lnTo>
                <a:pt x="13" y="529"/>
              </a:lnTo>
              <a:lnTo>
                <a:pt x="16" y="529"/>
              </a:lnTo>
              <a:lnTo>
                <a:pt x="12" y="542"/>
              </a:lnTo>
              <a:lnTo>
                <a:pt x="3" y="556"/>
              </a:lnTo>
              <a:lnTo>
                <a:pt x="10" y="564"/>
              </a:lnTo>
              <a:lnTo>
                <a:pt x="1" y="581"/>
              </a:lnTo>
              <a:lnTo>
                <a:pt x="9" y="578"/>
              </a:lnTo>
              <a:lnTo>
                <a:pt x="6" y="597"/>
              </a:lnTo>
              <a:lnTo>
                <a:pt x="0" y="601"/>
              </a:lnTo>
              <a:lnTo>
                <a:pt x="1" y="604"/>
              </a:lnTo>
              <a:lnTo>
                <a:pt x="7" y="603"/>
              </a:lnTo>
              <a:lnTo>
                <a:pt x="14" y="603"/>
              </a:lnTo>
              <a:lnTo>
                <a:pt x="15" y="611"/>
              </a:lnTo>
              <a:lnTo>
                <a:pt x="24" y="620"/>
              </a:lnTo>
              <a:lnTo>
                <a:pt x="31" y="617"/>
              </a:lnTo>
              <a:lnTo>
                <a:pt x="36" y="627"/>
              </a:lnTo>
              <a:lnTo>
                <a:pt x="42" y="645"/>
              </a:lnTo>
              <a:lnTo>
                <a:pt x="36" y="647"/>
              </a:lnTo>
              <a:lnTo>
                <a:pt x="45" y="652"/>
              </a:lnTo>
              <a:lnTo>
                <a:pt x="36" y="656"/>
              </a:lnTo>
              <a:lnTo>
                <a:pt x="36" y="662"/>
              </a:lnTo>
              <a:lnTo>
                <a:pt x="45" y="668"/>
              </a:lnTo>
              <a:lnTo>
                <a:pt x="49" y="666"/>
              </a:lnTo>
              <a:lnTo>
                <a:pt x="49" y="673"/>
              </a:lnTo>
              <a:lnTo>
                <a:pt x="43" y="680"/>
              </a:lnTo>
              <a:lnTo>
                <a:pt x="42" y="680"/>
              </a:lnTo>
              <a:lnTo>
                <a:pt x="45" y="689"/>
              </a:lnTo>
              <a:lnTo>
                <a:pt x="54" y="696"/>
              </a:lnTo>
              <a:lnTo>
                <a:pt x="60" y="694"/>
              </a:lnTo>
              <a:lnTo>
                <a:pt x="62" y="705"/>
              </a:lnTo>
              <a:lnTo>
                <a:pt x="65" y="704"/>
              </a:lnTo>
              <a:lnTo>
                <a:pt x="72" y="703"/>
              </a:lnTo>
              <a:lnTo>
                <a:pt x="83" y="721"/>
              </a:lnTo>
              <a:lnTo>
                <a:pt x="94" y="734"/>
              </a:lnTo>
              <a:lnTo>
                <a:pt x="86" y="741"/>
              </a:lnTo>
              <a:lnTo>
                <a:pt x="93" y="749"/>
              </a:lnTo>
              <a:lnTo>
                <a:pt x="98" y="751"/>
              </a:lnTo>
              <a:lnTo>
                <a:pt x="99" y="768"/>
              </a:lnTo>
              <a:lnTo>
                <a:pt x="106" y="773"/>
              </a:lnTo>
              <a:lnTo>
                <a:pt x="114" y="784"/>
              </a:lnTo>
              <a:lnTo>
                <a:pt x="123" y="785"/>
              </a:lnTo>
              <a:lnTo>
                <a:pt x="131" y="788"/>
              </a:lnTo>
              <a:lnTo>
                <a:pt x="134" y="782"/>
              </a:lnTo>
              <a:lnTo>
                <a:pt x="142" y="790"/>
              </a:lnTo>
              <a:lnTo>
                <a:pt x="149" y="793"/>
              </a:lnTo>
              <a:lnTo>
                <a:pt x="156" y="793"/>
              </a:lnTo>
              <a:lnTo>
                <a:pt x="164" y="811"/>
              </a:lnTo>
              <a:lnTo>
                <a:pt x="166" y="820"/>
              </a:lnTo>
              <a:lnTo>
                <a:pt x="174" y="827"/>
              </a:lnTo>
              <a:lnTo>
                <a:pt x="165" y="829"/>
              </a:lnTo>
              <a:lnTo>
                <a:pt x="166" y="842"/>
              </a:lnTo>
              <a:lnTo>
                <a:pt x="160" y="843"/>
              </a:lnTo>
              <a:lnTo>
                <a:pt x="165" y="854"/>
              </a:lnTo>
              <a:lnTo>
                <a:pt x="157" y="856"/>
              </a:lnTo>
              <a:lnTo>
                <a:pt x="152" y="865"/>
              </a:lnTo>
              <a:lnTo>
                <a:pt x="144" y="860"/>
              </a:lnTo>
              <a:lnTo>
                <a:pt x="138" y="869"/>
              </a:lnTo>
              <a:lnTo>
                <a:pt x="132" y="866"/>
              </a:lnTo>
              <a:lnTo>
                <a:pt x="127" y="876"/>
              </a:lnTo>
              <a:lnTo>
                <a:pt x="131" y="882"/>
              </a:lnTo>
              <a:lnTo>
                <a:pt x="135" y="879"/>
              </a:lnTo>
              <a:lnTo>
                <a:pt x="136" y="891"/>
              </a:lnTo>
              <a:lnTo>
                <a:pt x="136" y="894"/>
              </a:lnTo>
              <a:lnTo>
                <a:pt x="145" y="909"/>
              </a:lnTo>
              <a:lnTo>
                <a:pt x="141" y="908"/>
              </a:lnTo>
              <a:lnTo>
                <a:pt x="147" y="942"/>
              </a:lnTo>
              <a:lnTo>
                <a:pt x="153" y="965"/>
              </a:lnTo>
              <a:lnTo>
                <a:pt x="145" y="965"/>
              </a:lnTo>
              <a:lnTo>
                <a:pt x="145" y="975"/>
              </a:lnTo>
              <a:lnTo>
                <a:pt x="148" y="980"/>
              </a:lnTo>
              <a:lnTo>
                <a:pt x="144" y="987"/>
              </a:lnTo>
              <a:lnTo>
                <a:pt x="147" y="992"/>
              </a:lnTo>
              <a:lnTo>
                <a:pt x="141" y="994"/>
              </a:lnTo>
              <a:lnTo>
                <a:pt x="146" y="1005"/>
              </a:lnTo>
              <a:lnTo>
                <a:pt x="138" y="1009"/>
              </a:lnTo>
              <a:lnTo>
                <a:pt x="137" y="1009"/>
              </a:lnTo>
              <a:lnTo>
                <a:pt x="135" y="1009"/>
              </a:lnTo>
              <a:lnTo>
                <a:pt x="138" y="1016"/>
              </a:lnTo>
              <a:lnTo>
                <a:pt x="133" y="1018"/>
              </a:lnTo>
              <a:lnTo>
                <a:pt x="134" y="1025"/>
              </a:lnTo>
              <a:lnTo>
                <a:pt x="136" y="1032"/>
              </a:lnTo>
              <a:lnTo>
                <a:pt x="131" y="1044"/>
              </a:lnTo>
              <a:lnTo>
                <a:pt x="124" y="1055"/>
              </a:lnTo>
              <a:lnTo>
                <a:pt x="130" y="1068"/>
              </a:lnTo>
              <a:lnTo>
                <a:pt x="131" y="1084"/>
              </a:lnTo>
              <a:lnTo>
                <a:pt x="136" y="1086"/>
              </a:lnTo>
              <a:lnTo>
                <a:pt x="143" y="1107"/>
              </a:lnTo>
              <a:lnTo>
                <a:pt x="154" y="1134"/>
              </a:lnTo>
              <a:lnTo>
                <a:pt x="153" y="1139"/>
              </a:lnTo>
              <a:lnTo>
                <a:pt x="146" y="1155"/>
              </a:lnTo>
              <a:lnTo>
                <a:pt x="152" y="1175"/>
              </a:lnTo>
              <a:lnTo>
                <a:pt x="161" y="1175"/>
              </a:lnTo>
              <a:lnTo>
                <a:pt x="167" y="1190"/>
              </a:lnTo>
              <a:lnTo>
                <a:pt x="166" y="1192"/>
              </a:lnTo>
              <a:lnTo>
                <a:pt x="166" y="1194"/>
              </a:lnTo>
              <a:lnTo>
                <a:pt x="159" y="1202"/>
              </a:lnTo>
              <a:lnTo>
                <a:pt x="168" y="1209"/>
              </a:lnTo>
              <a:lnTo>
                <a:pt x="164" y="1213"/>
              </a:lnTo>
              <a:lnTo>
                <a:pt x="168" y="1222"/>
              </a:lnTo>
              <a:lnTo>
                <a:pt x="175" y="1221"/>
              </a:lnTo>
              <a:lnTo>
                <a:pt x="177" y="1223"/>
              </a:lnTo>
              <a:lnTo>
                <a:pt x="172" y="1224"/>
              </a:lnTo>
              <a:lnTo>
                <a:pt x="177" y="1231"/>
              </a:lnTo>
              <a:lnTo>
                <a:pt x="187" y="1238"/>
              </a:lnTo>
              <a:lnTo>
                <a:pt x="192" y="1243"/>
              </a:lnTo>
              <a:lnTo>
                <a:pt x="203" y="1246"/>
              </a:lnTo>
              <a:lnTo>
                <a:pt x="192" y="1251"/>
              </a:lnTo>
              <a:lnTo>
                <a:pt x="197" y="1254"/>
              </a:lnTo>
              <a:lnTo>
                <a:pt x="203" y="1260"/>
              </a:lnTo>
              <a:lnTo>
                <a:pt x="215" y="1265"/>
              </a:lnTo>
              <a:lnTo>
                <a:pt x="230" y="1271"/>
              </a:lnTo>
              <a:lnTo>
                <a:pt x="241" y="1276"/>
              </a:lnTo>
              <a:lnTo>
                <a:pt x="254" y="1282"/>
              </a:lnTo>
              <a:lnTo>
                <a:pt x="266" y="1289"/>
              </a:lnTo>
              <a:lnTo>
                <a:pt x="275" y="1284"/>
              </a:lnTo>
              <a:lnTo>
                <a:pt x="284" y="1293"/>
              </a:lnTo>
              <a:lnTo>
                <a:pt x="289" y="1306"/>
              </a:lnTo>
              <a:lnTo>
                <a:pt x="297" y="1308"/>
              </a:lnTo>
              <a:lnTo>
                <a:pt x="298" y="1318"/>
              </a:lnTo>
              <a:lnTo>
                <a:pt x="289" y="1324"/>
              </a:lnTo>
              <a:lnTo>
                <a:pt x="293" y="1326"/>
              </a:lnTo>
              <a:lnTo>
                <a:pt x="289" y="1333"/>
              </a:lnTo>
              <a:lnTo>
                <a:pt x="299" y="1335"/>
              </a:lnTo>
              <a:lnTo>
                <a:pt x="306" y="1330"/>
              </a:lnTo>
              <a:lnTo>
                <a:pt x="306" y="1333"/>
              </a:lnTo>
              <a:lnTo>
                <a:pt x="306" y="1334"/>
              </a:lnTo>
              <a:lnTo>
                <a:pt x="307" y="1335"/>
              </a:lnTo>
              <a:lnTo>
                <a:pt x="307" y="1337"/>
              </a:lnTo>
              <a:lnTo>
                <a:pt x="308" y="1338"/>
              </a:lnTo>
              <a:lnTo>
                <a:pt x="308" y="1339"/>
              </a:lnTo>
              <a:lnTo>
                <a:pt x="308" y="1340"/>
              </a:lnTo>
              <a:lnTo>
                <a:pt x="309" y="1341"/>
              </a:lnTo>
              <a:lnTo>
                <a:pt x="311" y="1343"/>
              </a:lnTo>
              <a:lnTo>
                <a:pt x="311" y="1344"/>
              </a:lnTo>
              <a:lnTo>
                <a:pt x="313" y="1346"/>
              </a:lnTo>
              <a:lnTo>
                <a:pt x="313" y="1348"/>
              </a:lnTo>
              <a:lnTo>
                <a:pt x="315" y="1350"/>
              </a:lnTo>
              <a:lnTo>
                <a:pt x="317" y="1352"/>
              </a:lnTo>
              <a:lnTo>
                <a:pt x="318" y="1353"/>
              </a:lnTo>
              <a:lnTo>
                <a:pt x="320" y="1355"/>
              </a:lnTo>
              <a:lnTo>
                <a:pt x="321" y="1356"/>
              </a:lnTo>
              <a:lnTo>
                <a:pt x="323" y="1359"/>
              </a:lnTo>
              <a:lnTo>
                <a:pt x="324" y="1362"/>
              </a:lnTo>
              <a:lnTo>
                <a:pt x="326" y="1363"/>
              </a:lnTo>
              <a:lnTo>
                <a:pt x="326" y="1364"/>
              </a:lnTo>
              <a:lnTo>
                <a:pt x="326" y="1365"/>
              </a:lnTo>
              <a:lnTo>
                <a:pt x="328" y="1366"/>
              </a:lnTo>
              <a:lnTo>
                <a:pt x="328" y="1368"/>
              </a:lnTo>
              <a:lnTo>
                <a:pt x="328" y="1370"/>
              </a:lnTo>
              <a:lnTo>
                <a:pt x="328" y="1371"/>
              </a:lnTo>
              <a:lnTo>
                <a:pt x="329" y="1373"/>
              </a:lnTo>
              <a:lnTo>
                <a:pt x="330" y="1375"/>
              </a:lnTo>
              <a:lnTo>
                <a:pt x="331" y="1377"/>
              </a:lnTo>
              <a:lnTo>
                <a:pt x="331" y="1378"/>
              </a:lnTo>
              <a:lnTo>
                <a:pt x="331" y="1379"/>
              </a:lnTo>
              <a:lnTo>
                <a:pt x="332" y="1381"/>
              </a:lnTo>
              <a:lnTo>
                <a:pt x="332" y="1382"/>
              </a:lnTo>
              <a:lnTo>
                <a:pt x="333" y="1385"/>
              </a:lnTo>
              <a:lnTo>
                <a:pt x="334" y="1386"/>
              </a:lnTo>
              <a:lnTo>
                <a:pt x="334" y="1387"/>
              </a:lnTo>
              <a:lnTo>
                <a:pt x="335" y="1388"/>
              </a:lnTo>
              <a:lnTo>
                <a:pt x="337" y="1390"/>
              </a:lnTo>
              <a:lnTo>
                <a:pt x="339" y="1392"/>
              </a:lnTo>
              <a:lnTo>
                <a:pt x="341" y="1393"/>
              </a:lnTo>
              <a:lnTo>
                <a:pt x="342" y="1394"/>
              </a:lnTo>
              <a:lnTo>
                <a:pt x="343" y="1395"/>
              </a:lnTo>
              <a:lnTo>
                <a:pt x="344" y="1395"/>
              </a:lnTo>
              <a:lnTo>
                <a:pt x="345" y="1397"/>
              </a:lnTo>
              <a:lnTo>
                <a:pt x="348" y="1400"/>
              </a:lnTo>
              <a:lnTo>
                <a:pt x="350" y="1403"/>
              </a:lnTo>
              <a:lnTo>
                <a:pt x="351" y="1404"/>
              </a:lnTo>
              <a:lnTo>
                <a:pt x="352" y="1406"/>
              </a:lnTo>
              <a:lnTo>
                <a:pt x="353" y="1407"/>
              </a:lnTo>
              <a:lnTo>
                <a:pt x="354" y="1409"/>
              </a:lnTo>
              <a:lnTo>
                <a:pt x="355" y="1410"/>
              </a:lnTo>
              <a:lnTo>
                <a:pt x="355" y="1411"/>
              </a:lnTo>
              <a:lnTo>
                <a:pt x="356" y="1412"/>
              </a:lnTo>
              <a:lnTo>
                <a:pt x="357" y="1415"/>
              </a:lnTo>
              <a:lnTo>
                <a:pt x="358" y="1416"/>
              </a:lnTo>
              <a:lnTo>
                <a:pt x="361" y="1419"/>
              </a:lnTo>
              <a:lnTo>
                <a:pt x="362" y="1420"/>
              </a:lnTo>
              <a:lnTo>
                <a:pt x="362" y="1421"/>
              </a:lnTo>
              <a:lnTo>
                <a:pt x="364" y="1426"/>
              </a:lnTo>
              <a:lnTo>
                <a:pt x="366" y="1428"/>
              </a:lnTo>
              <a:lnTo>
                <a:pt x="366" y="1429"/>
              </a:lnTo>
              <a:lnTo>
                <a:pt x="367" y="1430"/>
              </a:lnTo>
              <a:lnTo>
                <a:pt x="368" y="1432"/>
              </a:lnTo>
              <a:lnTo>
                <a:pt x="368" y="1433"/>
              </a:lnTo>
              <a:lnTo>
                <a:pt x="369" y="1434"/>
              </a:lnTo>
              <a:lnTo>
                <a:pt x="369" y="1436"/>
              </a:lnTo>
              <a:lnTo>
                <a:pt x="369" y="1437"/>
              </a:lnTo>
              <a:lnTo>
                <a:pt x="369" y="1438"/>
              </a:lnTo>
              <a:lnTo>
                <a:pt x="369" y="1439"/>
              </a:lnTo>
              <a:lnTo>
                <a:pt x="368" y="1440"/>
              </a:lnTo>
              <a:lnTo>
                <a:pt x="367" y="1441"/>
              </a:lnTo>
              <a:lnTo>
                <a:pt x="367" y="1442"/>
              </a:lnTo>
              <a:lnTo>
                <a:pt x="366" y="1443"/>
              </a:lnTo>
              <a:lnTo>
                <a:pt x="366" y="1444"/>
              </a:lnTo>
              <a:lnTo>
                <a:pt x="366" y="1445"/>
              </a:lnTo>
              <a:lnTo>
                <a:pt x="367" y="1447"/>
              </a:lnTo>
              <a:lnTo>
                <a:pt x="367" y="1448"/>
              </a:lnTo>
              <a:lnTo>
                <a:pt x="367" y="1450"/>
              </a:lnTo>
              <a:lnTo>
                <a:pt x="367" y="1451"/>
              </a:lnTo>
              <a:lnTo>
                <a:pt x="367" y="1453"/>
              </a:lnTo>
              <a:lnTo>
                <a:pt x="369" y="1454"/>
              </a:lnTo>
              <a:lnTo>
                <a:pt x="370" y="1454"/>
              </a:lnTo>
              <a:lnTo>
                <a:pt x="372" y="1455"/>
              </a:lnTo>
              <a:lnTo>
                <a:pt x="373" y="1456"/>
              </a:lnTo>
              <a:lnTo>
                <a:pt x="377" y="1460"/>
              </a:lnTo>
              <a:lnTo>
                <a:pt x="379" y="1461"/>
              </a:lnTo>
              <a:lnTo>
                <a:pt x="380" y="1462"/>
              </a:lnTo>
              <a:lnTo>
                <a:pt x="381" y="1464"/>
              </a:lnTo>
              <a:lnTo>
                <a:pt x="385" y="1465"/>
              </a:lnTo>
              <a:lnTo>
                <a:pt x="386" y="1466"/>
              </a:lnTo>
              <a:lnTo>
                <a:pt x="391" y="1472"/>
              </a:lnTo>
              <a:lnTo>
                <a:pt x="394" y="1473"/>
              </a:lnTo>
              <a:lnTo>
                <a:pt x="425" y="1343"/>
              </a:lnTo>
              <a:lnTo>
                <a:pt x="440" y="1345"/>
              </a:lnTo>
              <a:lnTo>
                <a:pt x="529" y="1357"/>
              </a:lnTo>
              <a:lnTo>
                <a:pt x="562" y="1362"/>
              </a:lnTo>
              <a:lnTo>
                <a:pt x="565" y="1363"/>
              </a:lnTo>
              <a:lnTo>
                <a:pt x="742" y="1387"/>
              </a:lnTo>
              <a:lnTo>
                <a:pt x="878" y="1405"/>
              </a:lnTo>
              <a:lnTo>
                <a:pt x="902" y="1441"/>
              </a:lnTo>
              <a:lnTo>
                <a:pt x="905" y="1477"/>
              </a:lnTo>
              <a:lnTo>
                <a:pt x="918" y="1484"/>
              </a:lnTo>
              <a:lnTo>
                <a:pt x="916" y="1497"/>
              </a:lnTo>
              <a:lnTo>
                <a:pt x="953" y="1520"/>
              </a:lnTo>
              <a:lnTo>
                <a:pt x="979" y="1532"/>
              </a:lnTo>
              <a:lnTo>
                <a:pt x="968" y="1546"/>
              </a:lnTo>
              <a:lnTo>
                <a:pt x="972" y="1588"/>
              </a:lnTo>
              <a:lnTo>
                <a:pt x="1013" y="1614"/>
              </a:lnTo>
              <a:lnTo>
                <a:pt x="1033" y="1474"/>
              </a:lnTo>
              <a:lnTo>
                <a:pt x="1048" y="1368"/>
              </a:lnTo>
              <a:lnTo>
                <a:pt x="1057" y="1299"/>
              </a:lnTo>
              <a:lnTo>
                <a:pt x="1062" y="1263"/>
              </a:lnTo>
              <a:lnTo>
                <a:pt x="1065" y="1245"/>
              </a:lnTo>
              <a:lnTo>
                <a:pt x="1066" y="1238"/>
              </a:lnTo>
              <a:lnTo>
                <a:pt x="1067" y="1230"/>
              </a:lnTo>
              <a:lnTo>
                <a:pt x="1070" y="1203"/>
              </a:lnTo>
              <a:lnTo>
                <a:pt x="1088" y="1213"/>
              </a:lnTo>
              <a:lnTo>
                <a:pt x="1103" y="1140"/>
              </a:lnTo>
              <a:lnTo>
                <a:pt x="1085" y="1084"/>
              </a:lnTo>
              <a:lnTo>
                <a:pt x="1073" y="1067"/>
              </a:lnTo>
              <a:lnTo>
                <a:pt x="1072" y="1026"/>
              </a:lnTo>
              <a:lnTo>
                <a:pt x="1048" y="983"/>
              </a:lnTo>
              <a:lnTo>
                <a:pt x="1050" y="955"/>
              </a:lnTo>
              <a:lnTo>
                <a:pt x="1030" y="947"/>
              </a:lnTo>
              <a:lnTo>
                <a:pt x="997" y="906"/>
              </a:lnTo>
              <a:lnTo>
                <a:pt x="1024" y="877"/>
              </a:lnTo>
              <a:lnTo>
                <a:pt x="1017" y="837"/>
              </a:lnTo>
              <a:lnTo>
                <a:pt x="1012" y="823"/>
              </a:lnTo>
              <a:lnTo>
                <a:pt x="1016" y="822"/>
              </a:lnTo>
              <a:lnTo>
                <a:pt x="1102" y="873"/>
              </a:lnTo>
              <a:lnTo>
                <a:pt x="1114" y="887"/>
              </a:lnTo>
              <a:lnTo>
                <a:pt x="1139" y="862"/>
              </a:lnTo>
              <a:lnTo>
                <a:pt x="1156" y="865"/>
              </a:lnTo>
              <a:lnTo>
                <a:pt x="1156" y="810"/>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11</xdr:col>
      <xdr:colOff>95250</xdr:colOff>
      <xdr:row>27</xdr:row>
      <xdr:rowOff>19050</xdr:rowOff>
    </xdr:from>
    <xdr:to>
      <xdr:col>14</xdr:col>
      <xdr:colOff>161925</xdr:colOff>
      <xdr:row>34</xdr:row>
      <xdr:rowOff>57150</xdr:rowOff>
    </xdr:to>
    <xdr:sp>
      <xdr:nvSpPr>
        <xdr:cNvPr id="15" name="Manningham"/>
        <xdr:cNvSpPr>
          <a:spLocks/>
        </xdr:cNvSpPr>
      </xdr:nvSpPr>
      <xdr:spPr>
        <a:xfrm>
          <a:off x="7458075" y="4391025"/>
          <a:ext cx="1895475" cy="1171575"/>
        </a:xfrm>
        <a:custGeom>
          <a:pathLst>
            <a:path h="1353" w="2189">
              <a:moveTo>
                <a:pt x="1306" y="1280"/>
              </a:moveTo>
              <a:lnTo>
                <a:pt x="1326" y="1280"/>
              </a:lnTo>
              <a:lnTo>
                <a:pt x="1345" y="1280"/>
              </a:lnTo>
              <a:lnTo>
                <a:pt x="1348" y="1300"/>
              </a:lnTo>
              <a:lnTo>
                <a:pt x="1360" y="1292"/>
              </a:lnTo>
              <a:lnTo>
                <a:pt x="1369" y="1298"/>
              </a:lnTo>
              <a:lnTo>
                <a:pt x="1377" y="1315"/>
              </a:lnTo>
              <a:lnTo>
                <a:pt x="1384" y="1318"/>
              </a:lnTo>
              <a:lnTo>
                <a:pt x="1392" y="1313"/>
              </a:lnTo>
              <a:lnTo>
                <a:pt x="1401" y="1317"/>
              </a:lnTo>
              <a:lnTo>
                <a:pt x="1412" y="1337"/>
              </a:lnTo>
              <a:lnTo>
                <a:pt x="1421" y="1342"/>
              </a:lnTo>
              <a:lnTo>
                <a:pt x="1426" y="1353"/>
              </a:lnTo>
              <a:lnTo>
                <a:pt x="1430" y="1340"/>
              </a:lnTo>
              <a:lnTo>
                <a:pt x="1436" y="1281"/>
              </a:lnTo>
              <a:lnTo>
                <a:pt x="1444" y="1217"/>
              </a:lnTo>
              <a:lnTo>
                <a:pt x="1458" y="1097"/>
              </a:lnTo>
              <a:lnTo>
                <a:pt x="1488" y="1117"/>
              </a:lnTo>
              <a:lnTo>
                <a:pt x="1505" y="1114"/>
              </a:lnTo>
              <a:lnTo>
                <a:pt x="1512" y="1072"/>
              </a:lnTo>
              <a:lnTo>
                <a:pt x="1546" y="1076"/>
              </a:lnTo>
              <a:lnTo>
                <a:pt x="1546" y="1073"/>
              </a:lnTo>
              <a:lnTo>
                <a:pt x="1628" y="1082"/>
              </a:lnTo>
              <a:lnTo>
                <a:pt x="1640" y="1084"/>
              </a:lnTo>
              <a:lnTo>
                <a:pt x="1643" y="1056"/>
              </a:lnTo>
              <a:lnTo>
                <a:pt x="1656" y="950"/>
              </a:lnTo>
              <a:lnTo>
                <a:pt x="1662" y="915"/>
              </a:lnTo>
              <a:lnTo>
                <a:pt x="1677" y="795"/>
              </a:lnTo>
              <a:lnTo>
                <a:pt x="1679" y="773"/>
              </a:lnTo>
              <a:lnTo>
                <a:pt x="1771" y="783"/>
              </a:lnTo>
              <a:lnTo>
                <a:pt x="1769" y="784"/>
              </a:lnTo>
              <a:lnTo>
                <a:pt x="1810" y="788"/>
              </a:lnTo>
              <a:lnTo>
                <a:pt x="1840" y="773"/>
              </a:lnTo>
              <a:lnTo>
                <a:pt x="1855" y="774"/>
              </a:lnTo>
              <a:lnTo>
                <a:pt x="1890" y="788"/>
              </a:lnTo>
              <a:lnTo>
                <a:pt x="1921" y="795"/>
              </a:lnTo>
              <a:lnTo>
                <a:pt x="1952" y="783"/>
              </a:lnTo>
              <a:lnTo>
                <a:pt x="1982" y="755"/>
              </a:lnTo>
              <a:lnTo>
                <a:pt x="2019" y="736"/>
              </a:lnTo>
              <a:lnTo>
                <a:pt x="2059" y="731"/>
              </a:lnTo>
              <a:lnTo>
                <a:pt x="2105" y="735"/>
              </a:lnTo>
              <a:lnTo>
                <a:pt x="2141" y="739"/>
              </a:lnTo>
              <a:lnTo>
                <a:pt x="2156" y="740"/>
              </a:lnTo>
              <a:lnTo>
                <a:pt x="2165" y="647"/>
              </a:lnTo>
              <a:lnTo>
                <a:pt x="2125" y="580"/>
              </a:lnTo>
              <a:lnTo>
                <a:pt x="2095" y="549"/>
              </a:lnTo>
              <a:lnTo>
                <a:pt x="2074" y="493"/>
              </a:lnTo>
              <a:lnTo>
                <a:pt x="2079" y="455"/>
              </a:lnTo>
              <a:lnTo>
                <a:pt x="2090" y="370"/>
              </a:lnTo>
              <a:lnTo>
                <a:pt x="2117" y="347"/>
              </a:lnTo>
              <a:lnTo>
                <a:pt x="2168" y="316"/>
              </a:lnTo>
              <a:lnTo>
                <a:pt x="2189" y="249"/>
              </a:lnTo>
              <a:lnTo>
                <a:pt x="2173" y="205"/>
              </a:lnTo>
              <a:lnTo>
                <a:pt x="2183" y="119"/>
              </a:lnTo>
              <a:lnTo>
                <a:pt x="2165" y="114"/>
              </a:lnTo>
              <a:lnTo>
                <a:pt x="2168" y="101"/>
              </a:lnTo>
              <a:lnTo>
                <a:pt x="2180" y="86"/>
              </a:lnTo>
              <a:lnTo>
                <a:pt x="2167" y="76"/>
              </a:lnTo>
              <a:lnTo>
                <a:pt x="2150" y="88"/>
              </a:lnTo>
              <a:lnTo>
                <a:pt x="2139" y="79"/>
              </a:lnTo>
              <a:lnTo>
                <a:pt x="2150" y="72"/>
              </a:lnTo>
              <a:lnTo>
                <a:pt x="2162" y="42"/>
              </a:lnTo>
              <a:lnTo>
                <a:pt x="2163" y="30"/>
              </a:lnTo>
              <a:lnTo>
                <a:pt x="2170" y="3"/>
              </a:lnTo>
              <a:lnTo>
                <a:pt x="2162" y="0"/>
              </a:lnTo>
              <a:lnTo>
                <a:pt x="2147" y="6"/>
              </a:lnTo>
              <a:lnTo>
                <a:pt x="2131" y="6"/>
              </a:lnTo>
              <a:lnTo>
                <a:pt x="2114" y="9"/>
              </a:lnTo>
              <a:lnTo>
                <a:pt x="2098" y="26"/>
              </a:lnTo>
              <a:lnTo>
                <a:pt x="2085" y="61"/>
              </a:lnTo>
              <a:lnTo>
                <a:pt x="2077" y="85"/>
              </a:lnTo>
              <a:lnTo>
                <a:pt x="2095" y="107"/>
              </a:lnTo>
              <a:lnTo>
                <a:pt x="2113" y="151"/>
              </a:lnTo>
              <a:lnTo>
                <a:pt x="2118" y="162"/>
              </a:lnTo>
              <a:lnTo>
                <a:pt x="2115" y="169"/>
              </a:lnTo>
              <a:lnTo>
                <a:pt x="2098" y="192"/>
              </a:lnTo>
              <a:lnTo>
                <a:pt x="2084" y="202"/>
              </a:lnTo>
              <a:lnTo>
                <a:pt x="2066" y="142"/>
              </a:lnTo>
              <a:lnTo>
                <a:pt x="2052" y="139"/>
              </a:lnTo>
              <a:lnTo>
                <a:pt x="2038" y="134"/>
              </a:lnTo>
              <a:lnTo>
                <a:pt x="2025" y="138"/>
              </a:lnTo>
              <a:lnTo>
                <a:pt x="2017" y="167"/>
              </a:lnTo>
              <a:lnTo>
                <a:pt x="1998" y="168"/>
              </a:lnTo>
              <a:lnTo>
                <a:pt x="1981" y="170"/>
              </a:lnTo>
              <a:lnTo>
                <a:pt x="1986" y="148"/>
              </a:lnTo>
              <a:lnTo>
                <a:pt x="1998" y="124"/>
              </a:lnTo>
              <a:lnTo>
                <a:pt x="2008" y="93"/>
              </a:lnTo>
              <a:lnTo>
                <a:pt x="1993" y="83"/>
              </a:lnTo>
              <a:lnTo>
                <a:pt x="1980" y="76"/>
              </a:lnTo>
              <a:lnTo>
                <a:pt x="1973" y="19"/>
              </a:lnTo>
              <a:lnTo>
                <a:pt x="1964" y="19"/>
              </a:lnTo>
              <a:lnTo>
                <a:pt x="1952" y="17"/>
              </a:lnTo>
              <a:lnTo>
                <a:pt x="1938" y="15"/>
              </a:lnTo>
              <a:lnTo>
                <a:pt x="1927" y="16"/>
              </a:lnTo>
              <a:lnTo>
                <a:pt x="1930" y="43"/>
              </a:lnTo>
              <a:lnTo>
                <a:pt x="1931" y="43"/>
              </a:lnTo>
              <a:lnTo>
                <a:pt x="1947" y="35"/>
              </a:lnTo>
              <a:lnTo>
                <a:pt x="1955" y="43"/>
              </a:lnTo>
              <a:lnTo>
                <a:pt x="1936" y="65"/>
              </a:lnTo>
              <a:lnTo>
                <a:pt x="1916" y="75"/>
              </a:lnTo>
              <a:lnTo>
                <a:pt x="1903" y="71"/>
              </a:lnTo>
              <a:lnTo>
                <a:pt x="1895" y="64"/>
              </a:lnTo>
              <a:lnTo>
                <a:pt x="1882" y="73"/>
              </a:lnTo>
              <a:lnTo>
                <a:pt x="1863" y="72"/>
              </a:lnTo>
              <a:lnTo>
                <a:pt x="1848" y="92"/>
              </a:lnTo>
              <a:lnTo>
                <a:pt x="1833" y="99"/>
              </a:lnTo>
              <a:lnTo>
                <a:pt x="1817" y="101"/>
              </a:lnTo>
              <a:lnTo>
                <a:pt x="1805" y="99"/>
              </a:lnTo>
              <a:lnTo>
                <a:pt x="1815" y="117"/>
              </a:lnTo>
              <a:lnTo>
                <a:pt x="1821" y="138"/>
              </a:lnTo>
              <a:lnTo>
                <a:pt x="1809" y="159"/>
              </a:lnTo>
              <a:lnTo>
                <a:pt x="1795" y="187"/>
              </a:lnTo>
              <a:lnTo>
                <a:pt x="1789" y="191"/>
              </a:lnTo>
              <a:lnTo>
                <a:pt x="1775" y="194"/>
              </a:lnTo>
              <a:lnTo>
                <a:pt x="1762" y="200"/>
              </a:lnTo>
              <a:lnTo>
                <a:pt x="1756" y="219"/>
              </a:lnTo>
              <a:lnTo>
                <a:pt x="1743" y="233"/>
              </a:lnTo>
              <a:lnTo>
                <a:pt x="1728" y="230"/>
              </a:lnTo>
              <a:lnTo>
                <a:pt x="1705" y="216"/>
              </a:lnTo>
              <a:lnTo>
                <a:pt x="1692" y="213"/>
              </a:lnTo>
              <a:lnTo>
                <a:pt x="1686" y="291"/>
              </a:lnTo>
              <a:lnTo>
                <a:pt x="1670" y="280"/>
              </a:lnTo>
              <a:lnTo>
                <a:pt x="1657" y="258"/>
              </a:lnTo>
              <a:lnTo>
                <a:pt x="1636" y="229"/>
              </a:lnTo>
              <a:lnTo>
                <a:pt x="1626" y="224"/>
              </a:lnTo>
              <a:lnTo>
                <a:pt x="1612" y="239"/>
              </a:lnTo>
              <a:lnTo>
                <a:pt x="1625" y="263"/>
              </a:lnTo>
              <a:lnTo>
                <a:pt x="1641" y="312"/>
              </a:lnTo>
              <a:lnTo>
                <a:pt x="1657" y="312"/>
              </a:lnTo>
              <a:lnTo>
                <a:pt x="1672" y="313"/>
              </a:lnTo>
              <a:lnTo>
                <a:pt x="1685" y="319"/>
              </a:lnTo>
              <a:lnTo>
                <a:pt x="1681" y="349"/>
              </a:lnTo>
              <a:lnTo>
                <a:pt x="1669" y="368"/>
              </a:lnTo>
              <a:lnTo>
                <a:pt x="1681" y="378"/>
              </a:lnTo>
              <a:lnTo>
                <a:pt x="1684" y="378"/>
              </a:lnTo>
              <a:lnTo>
                <a:pt x="1696" y="394"/>
              </a:lnTo>
              <a:lnTo>
                <a:pt x="1698" y="409"/>
              </a:lnTo>
              <a:lnTo>
                <a:pt x="1684" y="421"/>
              </a:lnTo>
              <a:lnTo>
                <a:pt x="1666" y="411"/>
              </a:lnTo>
              <a:lnTo>
                <a:pt x="1654" y="392"/>
              </a:lnTo>
              <a:lnTo>
                <a:pt x="1634" y="369"/>
              </a:lnTo>
              <a:lnTo>
                <a:pt x="1618" y="365"/>
              </a:lnTo>
              <a:lnTo>
                <a:pt x="1613" y="365"/>
              </a:lnTo>
              <a:lnTo>
                <a:pt x="1596" y="366"/>
              </a:lnTo>
              <a:lnTo>
                <a:pt x="1578" y="368"/>
              </a:lnTo>
              <a:lnTo>
                <a:pt x="1557" y="369"/>
              </a:lnTo>
              <a:lnTo>
                <a:pt x="1549" y="373"/>
              </a:lnTo>
              <a:lnTo>
                <a:pt x="1541" y="391"/>
              </a:lnTo>
              <a:lnTo>
                <a:pt x="1558" y="428"/>
              </a:lnTo>
              <a:lnTo>
                <a:pt x="1576" y="442"/>
              </a:lnTo>
              <a:lnTo>
                <a:pt x="1571" y="454"/>
              </a:lnTo>
              <a:lnTo>
                <a:pt x="1553" y="444"/>
              </a:lnTo>
              <a:lnTo>
                <a:pt x="1541" y="434"/>
              </a:lnTo>
              <a:lnTo>
                <a:pt x="1525" y="424"/>
              </a:lnTo>
              <a:lnTo>
                <a:pt x="1513" y="426"/>
              </a:lnTo>
              <a:lnTo>
                <a:pt x="1500" y="426"/>
              </a:lnTo>
              <a:lnTo>
                <a:pt x="1497" y="426"/>
              </a:lnTo>
              <a:lnTo>
                <a:pt x="1481" y="425"/>
              </a:lnTo>
              <a:lnTo>
                <a:pt x="1469" y="428"/>
              </a:lnTo>
              <a:lnTo>
                <a:pt x="1455" y="439"/>
              </a:lnTo>
              <a:lnTo>
                <a:pt x="1444" y="454"/>
              </a:lnTo>
              <a:lnTo>
                <a:pt x="1436" y="459"/>
              </a:lnTo>
              <a:lnTo>
                <a:pt x="1426" y="464"/>
              </a:lnTo>
              <a:lnTo>
                <a:pt x="1419" y="466"/>
              </a:lnTo>
              <a:lnTo>
                <a:pt x="1410" y="466"/>
              </a:lnTo>
              <a:lnTo>
                <a:pt x="1400" y="467"/>
              </a:lnTo>
              <a:lnTo>
                <a:pt x="1387" y="475"/>
              </a:lnTo>
              <a:lnTo>
                <a:pt x="1372" y="483"/>
              </a:lnTo>
              <a:lnTo>
                <a:pt x="1346" y="494"/>
              </a:lnTo>
              <a:lnTo>
                <a:pt x="1327" y="498"/>
              </a:lnTo>
              <a:lnTo>
                <a:pt x="1312" y="489"/>
              </a:lnTo>
              <a:lnTo>
                <a:pt x="1298" y="476"/>
              </a:lnTo>
              <a:lnTo>
                <a:pt x="1292" y="460"/>
              </a:lnTo>
              <a:lnTo>
                <a:pt x="1307" y="443"/>
              </a:lnTo>
              <a:lnTo>
                <a:pt x="1338" y="442"/>
              </a:lnTo>
              <a:lnTo>
                <a:pt x="1358" y="437"/>
              </a:lnTo>
              <a:lnTo>
                <a:pt x="1382" y="426"/>
              </a:lnTo>
              <a:lnTo>
                <a:pt x="1404" y="412"/>
              </a:lnTo>
              <a:lnTo>
                <a:pt x="1423" y="399"/>
              </a:lnTo>
              <a:lnTo>
                <a:pt x="1422" y="366"/>
              </a:lnTo>
              <a:lnTo>
                <a:pt x="1401" y="350"/>
              </a:lnTo>
              <a:lnTo>
                <a:pt x="1384" y="347"/>
              </a:lnTo>
              <a:lnTo>
                <a:pt x="1368" y="349"/>
              </a:lnTo>
              <a:lnTo>
                <a:pt x="1355" y="360"/>
              </a:lnTo>
              <a:lnTo>
                <a:pt x="1336" y="367"/>
              </a:lnTo>
              <a:lnTo>
                <a:pt x="1317" y="361"/>
              </a:lnTo>
              <a:lnTo>
                <a:pt x="1295" y="358"/>
              </a:lnTo>
              <a:lnTo>
                <a:pt x="1277" y="371"/>
              </a:lnTo>
              <a:lnTo>
                <a:pt x="1274" y="376"/>
              </a:lnTo>
              <a:lnTo>
                <a:pt x="1259" y="411"/>
              </a:lnTo>
              <a:lnTo>
                <a:pt x="1256" y="493"/>
              </a:lnTo>
              <a:lnTo>
                <a:pt x="1245" y="490"/>
              </a:lnTo>
              <a:lnTo>
                <a:pt x="1208" y="467"/>
              </a:lnTo>
              <a:lnTo>
                <a:pt x="1200" y="445"/>
              </a:lnTo>
              <a:lnTo>
                <a:pt x="1208" y="403"/>
              </a:lnTo>
              <a:lnTo>
                <a:pt x="1222" y="384"/>
              </a:lnTo>
              <a:lnTo>
                <a:pt x="1206" y="374"/>
              </a:lnTo>
              <a:lnTo>
                <a:pt x="1202" y="377"/>
              </a:lnTo>
              <a:lnTo>
                <a:pt x="1184" y="383"/>
              </a:lnTo>
              <a:lnTo>
                <a:pt x="1171" y="379"/>
              </a:lnTo>
              <a:lnTo>
                <a:pt x="1156" y="359"/>
              </a:lnTo>
              <a:lnTo>
                <a:pt x="1138" y="365"/>
              </a:lnTo>
              <a:lnTo>
                <a:pt x="1126" y="367"/>
              </a:lnTo>
              <a:lnTo>
                <a:pt x="1107" y="356"/>
              </a:lnTo>
              <a:lnTo>
                <a:pt x="1094" y="356"/>
              </a:lnTo>
              <a:lnTo>
                <a:pt x="1073" y="394"/>
              </a:lnTo>
              <a:lnTo>
                <a:pt x="1071" y="422"/>
              </a:lnTo>
              <a:lnTo>
                <a:pt x="1079" y="451"/>
              </a:lnTo>
              <a:lnTo>
                <a:pt x="1063" y="460"/>
              </a:lnTo>
              <a:lnTo>
                <a:pt x="1054" y="461"/>
              </a:lnTo>
              <a:lnTo>
                <a:pt x="1039" y="418"/>
              </a:lnTo>
              <a:lnTo>
                <a:pt x="1027" y="422"/>
              </a:lnTo>
              <a:lnTo>
                <a:pt x="1014" y="421"/>
              </a:lnTo>
              <a:lnTo>
                <a:pt x="1003" y="418"/>
              </a:lnTo>
              <a:lnTo>
                <a:pt x="994" y="417"/>
              </a:lnTo>
              <a:lnTo>
                <a:pt x="983" y="420"/>
              </a:lnTo>
              <a:lnTo>
                <a:pt x="969" y="418"/>
              </a:lnTo>
              <a:lnTo>
                <a:pt x="951" y="414"/>
              </a:lnTo>
              <a:lnTo>
                <a:pt x="938" y="412"/>
              </a:lnTo>
              <a:lnTo>
                <a:pt x="927" y="422"/>
              </a:lnTo>
              <a:lnTo>
                <a:pt x="916" y="451"/>
              </a:lnTo>
              <a:lnTo>
                <a:pt x="910" y="456"/>
              </a:lnTo>
              <a:lnTo>
                <a:pt x="898" y="450"/>
              </a:lnTo>
              <a:lnTo>
                <a:pt x="880" y="437"/>
              </a:lnTo>
              <a:lnTo>
                <a:pt x="864" y="425"/>
              </a:lnTo>
              <a:lnTo>
                <a:pt x="845" y="412"/>
              </a:lnTo>
              <a:lnTo>
                <a:pt x="834" y="413"/>
              </a:lnTo>
              <a:lnTo>
                <a:pt x="822" y="417"/>
              </a:lnTo>
              <a:lnTo>
                <a:pt x="811" y="429"/>
              </a:lnTo>
              <a:lnTo>
                <a:pt x="800" y="445"/>
              </a:lnTo>
              <a:lnTo>
                <a:pt x="788" y="467"/>
              </a:lnTo>
              <a:lnTo>
                <a:pt x="781" y="455"/>
              </a:lnTo>
              <a:lnTo>
                <a:pt x="778" y="453"/>
              </a:lnTo>
              <a:lnTo>
                <a:pt x="770" y="455"/>
              </a:lnTo>
              <a:lnTo>
                <a:pt x="761" y="461"/>
              </a:lnTo>
              <a:lnTo>
                <a:pt x="743" y="470"/>
              </a:lnTo>
              <a:lnTo>
                <a:pt x="739" y="471"/>
              </a:lnTo>
              <a:lnTo>
                <a:pt x="722" y="475"/>
              </a:lnTo>
              <a:lnTo>
                <a:pt x="699" y="471"/>
              </a:lnTo>
              <a:lnTo>
                <a:pt x="680" y="468"/>
              </a:lnTo>
              <a:lnTo>
                <a:pt x="669" y="470"/>
              </a:lnTo>
              <a:lnTo>
                <a:pt x="655" y="498"/>
              </a:lnTo>
              <a:lnTo>
                <a:pt x="652" y="500"/>
              </a:lnTo>
              <a:lnTo>
                <a:pt x="650" y="501"/>
              </a:lnTo>
              <a:lnTo>
                <a:pt x="635" y="520"/>
              </a:lnTo>
              <a:lnTo>
                <a:pt x="620" y="522"/>
              </a:lnTo>
              <a:lnTo>
                <a:pt x="586" y="508"/>
              </a:lnTo>
              <a:lnTo>
                <a:pt x="552" y="493"/>
              </a:lnTo>
              <a:lnTo>
                <a:pt x="529" y="497"/>
              </a:lnTo>
              <a:lnTo>
                <a:pt x="512" y="519"/>
              </a:lnTo>
              <a:lnTo>
                <a:pt x="503" y="566"/>
              </a:lnTo>
              <a:lnTo>
                <a:pt x="511" y="596"/>
              </a:lnTo>
              <a:lnTo>
                <a:pt x="530" y="583"/>
              </a:lnTo>
              <a:lnTo>
                <a:pt x="547" y="599"/>
              </a:lnTo>
              <a:lnTo>
                <a:pt x="561" y="627"/>
              </a:lnTo>
              <a:lnTo>
                <a:pt x="553" y="627"/>
              </a:lnTo>
              <a:lnTo>
                <a:pt x="531" y="605"/>
              </a:lnTo>
              <a:lnTo>
                <a:pt x="520" y="636"/>
              </a:lnTo>
              <a:lnTo>
                <a:pt x="506" y="643"/>
              </a:lnTo>
              <a:lnTo>
                <a:pt x="485" y="646"/>
              </a:lnTo>
              <a:lnTo>
                <a:pt x="458" y="653"/>
              </a:lnTo>
              <a:lnTo>
                <a:pt x="454" y="655"/>
              </a:lnTo>
              <a:lnTo>
                <a:pt x="434" y="680"/>
              </a:lnTo>
              <a:lnTo>
                <a:pt x="418" y="679"/>
              </a:lnTo>
              <a:lnTo>
                <a:pt x="399" y="682"/>
              </a:lnTo>
              <a:lnTo>
                <a:pt x="374" y="675"/>
              </a:lnTo>
              <a:lnTo>
                <a:pt x="341" y="658"/>
              </a:lnTo>
              <a:lnTo>
                <a:pt x="312" y="636"/>
              </a:lnTo>
              <a:lnTo>
                <a:pt x="290" y="607"/>
              </a:lnTo>
              <a:lnTo>
                <a:pt x="266" y="609"/>
              </a:lnTo>
              <a:lnTo>
                <a:pt x="240" y="663"/>
              </a:lnTo>
              <a:lnTo>
                <a:pt x="224" y="673"/>
              </a:lnTo>
              <a:lnTo>
                <a:pt x="201" y="660"/>
              </a:lnTo>
              <a:lnTo>
                <a:pt x="181" y="656"/>
              </a:lnTo>
              <a:lnTo>
                <a:pt x="166" y="656"/>
              </a:lnTo>
              <a:lnTo>
                <a:pt x="145" y="640"/>
              </a:lnTo>
              <a:lnTo>
                <a:pt x="140" y="638"/>
              </a:lnTo>
              <a:lnTo>
                <a:pt x="130" y="675"/>
              </a:lnTo>
              <a:lnTo>
                <a:pt x="145" y="679"/>
              </a:lnTo>
              <a:lnTo>
                <a:pt x="128" y="700"/>
              </a:lnTo>
              <a:lnTo>
                <a:pt x="110" y="670"/>
              </a:lnTo>
              <a:lnTo>
                <a:pt x="95" y="673"/>
              </a:lnTo>
              <a:lnTo>
                <a:pt x="94" y="675"/>
              </a:lnTo>
              <a:lnTo>
                <a:pt x="94" y="703"/>
              </a:lnTo>
              <a:lnTo>
                <a:pt x="115" y="710"/>
              </a:lnTo>
              <a:lnTo>
                <a:pt x="113" y="723"/>
              </a:lnTo>
              <a:lnTo>
                <a:pt x="95" y="717"/>
              </a:lnTo>
              <a:lnTo>
                <a:pt x="94" y="717"/>
              </a:lnTo>
              <a:lnTo>
                <a:pt x="77" y="714"/>
              </a:lnTo>
              <a:lnTo>
                <a:pt x="62" y="709"/>
              </a:lnTo>
              <a:lnTo>
                <a:pt x="47" y="731"/>
              </a:lnTo>
              <a:lnTo>
                <a:pt x="55" y="741"/>
              </a:lnTo>
              <a:lnTo>
                <a:pt x="77" y="729"/>
              </a:lnTo>
              <a:lnTo>
                <a:pt x="89" y="739"/>
              </a:lnTo>
              <a:lnTo>
                <a:pt x="89" y="747"/>
              </a:lnTo>
              <a:lnTo>
                <a:pt x="95" y="761"/>
              </a:lnTo>
              <a:lnTo>
                <a:pt x="105" y="769"/>
              </a:lnTo>
              <a:lnTo>
                <a:pt x="96" y="803"/>
              </a:lnTo>
              <a:lnTo>
                <a:pt x="83" y="829"/>
              </a:lnTo>
              <a:lnTo>
                <a:pt x="75" y="836"/>
              </a:lnTo>
              <a:lnTo>
                <a:pt x="49" y="827"/>
              </a:lnTo>
              <a:lnTo>
                <a:pt x="35" y="836"/>
              </a:lnTo>
              <a:lnTo>
                <a:pt x="47" y="863"/>
              </a:lnTo>
              <a:lnTo>
                <a:pt x="69" y="874"/>
              </a:lnTo>
              <a:lnTo>
                <a:pt x="85" y="906"/>
              </a:lnTo>
              <a:lnTo>
                <a:pt x="85" y="911"/>
              </a:lnTo>
              <a:lnTo>
                <a:pt x="75" y="915"/>
              </a:lnTo>
              <a:lnTo>
                <a:pt x="72" y="911"/>
              </a:lnTo>
              <a:lnTo>
                <a:pt x="55" y="895"/>
              </a:lnTo>
              <a:lnTo>
                <a:pt x="38" y="889"/>
              </a:lnTo>
              <a:lnTo>
                <a:pt x="34" y="884"/>
              </a:lnTo>
              <a:lnTo>
                <a:pt x="25" y="888"/>
              </a:lnTo>
              <a:lnTo>
                <a:pt x="11" y="912"/>
              </a:lnTo>
              <a:lnTo>
                <a:pt x="16" y="930"/>
              </a:lnTo>
              <a:lnTo>
                <a:pt x="1" y="968"/>
              </a:lnTo>
              <a:lnTo>
                <a:pt x="0" y="1019"/>
              </a:lnTo>
              <a:lnTo>
                <a:pt x="8" y="1006"/>
              </a:lnTo>
              <a:lnTo>
                <a:pt x="17" y="1008"/>
              </a:lnTo>
              <a:lnTo>
                <a:pt x="30" y="1003"/>
              </a:lnTo>
              <a:lnTo>
                <a:pt x="35" y="990"/>
              </a:lnTo>
              <a:lnTo>
                <a:pt x="45" y="986"/>
              </a:lnTo>
              <a:lnTo>
                <a:pt x="49" y="989"/>
              </a:lnTo>
              <a:lnTo>
                <a:pt x="58" y="988"/>
              </a:lnTo>
              <a:lnTo>
                <a:pt x="66" y="987"/>
              </a:lnTo>
              <a:lnTo>
                <a:pt x="68" y="985"/>
              </a:lnTo>
              <a:lnTo>
                <a:pt x="81" y="963"/>
              </a:lnTo>
              <a:lnTo>
                <a:pt x="100" y="952"/>
              </a:lnTo>
              <a:lnTo>
                <a:pt x="104" y="952"/>
              </a:lnTo>
              <a:lnTo>
                <a:pt x="115" y="957"/>
              </a:lnTo>
              <a:lnTo>
                <a:pt x="124" y="960"/>
              </a:lnTo>
              <a:lnTo>
                <a:pt x="132" y="975"/>
              </a:lnTo>
              <a:lnTo>
                <a:pt x="139" y="981"/>
              </a:lnTo>
              <a:lnTo>
                <a:pt x="140" y="981"/>
              </a:lnTo>
              <a:lnTo>
                <a:pt x="141" y="981"/>
              </a:lnTo>
              <a:lnTo>
                <a:pt x="162" y="984"/>
              </a:lnTo>
              <a:lnTo>
                <a:pt x="171" y="985"/>
              </a:lnTo>
              <a:lnTo>
                <a:pt x="195" y="984"/>
              </a:lnTo>
              <a:lnTo>
                <a:pt x="218" y="982"/>
              </a:lnTo>
              <a:lnTo>
                <a:pt x="257" y="978"/>
              </a:lnTo>
              <a:lnTo>
                <a:pt x="283" y="984"/>
              </a:lnTo>
              <a:lnTo>
                <a:pt x="290" y="987"/>
              </a:lnTo>
              <a:lnTo>
                <a:pt x="297" y="989"/>
              </a:lnTo>
              <a:lnTo>
                <a:pt x="314" y="1020"/>
              </a:lnTo>
              <a:lnTo>
                <a:pt x="325" y="1054"/>
              </a:lnTo>
              <a:lnTo>
                <a:pt x="356" y="1088"/>
              </a:lnTo>
              <a:lnTo>
                <a:pt x="364" y="1116"/>
              </a:lnTo>
              <a:lnTo>
                <a:pt x="368" y="1127"/>
              </a:lnTo>
              <a:lnTo>
                <a:pt x="375" y="1131"/>
              </a:lnTo>
              <a:lnTo>
                <a:pt x="383" y="1133"/>
              </a:lnTo>
              <a:lnTo>
                <a:pt x="386" y="1136"/>
              </a:lnTo>
              <a:lnTo>
                <a:pt x="392" y="1137"/>
              </a:lnTo>
              <a:lnTo>
                <a:pt x="401" y="1141"/>
              </a:lnTo>
              <a:lnTo>
                <a:pt x="409" y="1158"/>
              </a:lnTo>
              <a:lnTo>
                <a:pt x="412" y="1163"/>
              </a:lnTo>
              <a:lnTo>
                <a:pt x="413" y="1164"/>
              </a:lnTo>
              <a:lnTo>
                <a:pt x="421" y="1166"/>
              </a:lnTo>
              <a:lnTo>
                <a:pt x="427" y="1168"/>
              </a:lnTo>
              <a:lnTo>
                <a:pt x="436" y="1170"/>
              </a:lnTo>
              <a:lnTo>
                <a:pt x="443" y="1169"/>
              </a:lnTo>
              <a:lnTo>
                <a:pt x="451" y="1174"/>
              </a:lnTo>
              <a:lnTo>
                <a:pt x="463" y="1181"/>
              </a:lnTo>
              <a:lnTo>
                <a:pt x="471" y="1174"/>
              </a:lnTo>
              <a:lnTo>
                <a:pt x="484" y="1177"/>
              </a:lnTo>
              <a:lnTo>
                <a:pt x="491" y="1182"/>
              </a:lnTo>
              <a:lnTo>
                <a:pt x="501" y="1183"/>
              </a:lnTo>
              <a:lnTo>
                <a:pt x="507" y="1186"/>
              </a:lnTo>
              <a:lnTo>
                <a:pt x="515" y="1196"/>
              </a:lnTo>
              <a:lnTo>
                <a:pt x="526" y="1201"/>
              </a:lnTo>
              <a:lnTo>
                <a:pt x="541" y="1205"/>
              </a:lnTo>
              <a:lnTo>
                <a:pt x="551" y="1209"/>
              </a:lnTo>
              <a:lnTo>
                <a:pt x="558" y="1210"/>
              </a:lnTo>
              <a:lnTo>
                <a:pt x="568" y="1207"/>
              </a:lnTo>
              <a:lnTo>
                <a:pt x="578" y="1202"/>
              </a:lnTo>
              <a:lnTo>
                <a:pt x="587" y="1196"/>
              </a:lnTo>
              <a:lnTo>
                <a:pt x="595" y="1191"/>
              </a:lnTo>
              <a:lnTo>
                <a:pt x="601" y="1181"/>
              </a:lnTo>
              <a:lnTo>
                <a:pt x="602" y="1179"/>
              </a:lnTo>
              <a:lnTo>
                <a:pt x="610" y="1176"/>
              </a:lnTo>
              <a:lnTo>
                <a:pt x="621" y="1171"/>
              </a:lnTo>
              <a:lnTo>
                <a:pt x="629" y="1169"/>
              </a:lnTo>
              <a:lnTo>
                <a:pt x="639" y="1171"/>
              </a:lnTo>
              <a:lnTo>
                <a:pt x="649" y="1180"/>
              </a:lnTo>
              <a:lnTo>
                <a:pt x="661" y="1177"/>
              </a:lnTo>
              <a:lnTo>
                <a:pt x="669" y="1180"/>
              </a:lnTo>
              <a:lnTo>
                <a:pt x="673" y="1180"/>
              </a:lnTo>
              <a:lnTo>
                <a:pt x="680" y="1187"/>
              </a:lnTo>
              <a:lnTo>
                <a:pt x="680" y="1194"/>
              </a:lnTo>
              <a:lnTo>
                <a:pt x="688" y="1201"/>
              </a:lnTo>
              <a:lnTo>
                <a:pt x="696" y="1201"/>
              </a:lnTo>
              <a:lnTo>
                <a:pt x="707" y="1195"/>
              </a:lnTo>
              <a:lnTo>
                <a:pt x="717" y="1192"/>
              </a:lnTo>
              <a:lnTo>
                <a:pt x="726" y="1186"/>
              </a:lnTo>
              <a:lnTo>
                <a:pt x="734" y="1191"/>
              </a:lnTo>
              <a:lnTo>
                <a:pt x="739" y="1191"/>
              </a:lnTo>
              <a:lnTo>
                <a:pt x="750" y="1192"/>
              </a:lnTo>
              <a:lnTo>
                <a:pt x="762" y="1199"/>
              </a:lnTo>
              <a:lnTo>
                <a:pt x="775" y="1220"/>
              </a:lnTo>
              <a:lnTo>
                <a:pt x="785" y="1221"/>
              </a:lnTo>
              <a:lnTo>
                <a:pt x="796" y="1219"/>
              </a:lnTo>
              <a:lnTo>
                <a:pt x="806" y="1206"/>
              </a:lnTo>
              <a:lnTo>
                <a:pt x="812" y="1206"/>
              </a:lnTo>
              <a:lnTo>
                <a:pt x="825" y="1213"/>
              </a:lnTo>
              <a:lnTo>
                <a:pt x="831" y="1219"/>
              </a:lnTo>
              <a:lnTo>
                <a:pt x="843" y="1226"/>
              </a:lnTo>
              <a:lnTo>
                <a:pt x="853" y="1227"/>
              </a:lnTo>
              <a:lnTo>
                <a:pt x="864" y="1230"/>
              </a:lnTo>
              <a:lnTo>
                <a:pt x="873" y="1226"/>
              </a:lnTo>
              <a:lnTo>
                <a:pt x="880" y="1229"/>
              </a:lnTo>
              <a:lnTo>
                <a:pt x="884" y="1227"/>
              </a:lnTo>
              <a:lnTo>
                <a:pt x="891" y="1232"/>
              </a:lnTo>
              <a:lnTo>
                <a:pt x="900" y="1235"/>
              </a:lnTo>
              <a:lnTo>
                <a:pt x="910" y="1242"/>
              </a:lnTo>
              <a:lnTo>
                <a:pt x="918" y="1242"/>
              </a:lnTo>
              <a:lnTo>
                <a:pt x="928" y="1242"/>
              </a:lnTo>
              <a:lnTo>
                <a:pt x="936" y="1241"/>
              </a:lnTo>
              <a:lnTo>
                <a:pt x="943" y="1243"/>
              </a:lnTo>
              <a:lnTo>
                <a:pt x="950" y="1246"/>
              </a:lnTo>
              <a:lnTo>
                <a:pt x="952" y="1245"/>
              </a:lnTo>
              <a:lnTo>
                <a:pt x="961" y="1243"/>
              </a:lnTo>
              <a:lnTo>
                <a:pt x="971" y="1249"/>
              </a:lnTo>
              <a:lnTo>
                <a:pt x="979" y="1249"/>
              </a:lnTo>
              <a:lnTo>
                <a:pt x="987" y="1249"/>
              </a:lnTo>
              <a:lnTo>
                <a:pt x="991" y="1250"/>
              </a:lnTo>
              <a:lnTo>
                <a:pt x="999" y="1254"/>
              </a:lnTo>
              <a:lnTo>
                <a:pt x="998" y="1253"/>
              </a:lnTo>
              <a:lnTo>
                <a:pt x="1007" y="1253"/>
              </a:lnTo>
              <a:lnTo>
                <a:pt x="1016" y="1257"/>
              </a:lnTo>
              <a:lnTo>
                <a:pt x="1025" y="1257"/>
              </a:lnTo>
              <a:lnTo>
                <a:pt x="1034" y="1264"/>
              </a:lnTo>
              <a:lnTo>
                <a:pt x="1046" y="1267"/>
              </a:lnTo>
              <a:lnTo>
                <a:pt x="1056" y="1263"/>
              </a:lnTo>
              <a:lnTo>
                <a:pt x="1069" y="1261"/>
              </a:lnTo>
              <a:lnTo>
                <a:pt x="1080" y="1258"/>
              </a:lnTo>
              <a:lnTo>
                <a:pt x="1080" y="1281"/>
              </a:lnTo>
              <a:lnTo>
                <a:pt x="1137" y="1290"/>
              </a:lnTo>
              <a:lnTo>
                <a:pt x="1147" y="1229"/>
              </a:lnTo>
              <a:lnTo>
                <a:pt x="1170" y="1247"/>
              </a:lnTo>
              <a:lnTo>
                <a:pt x="1189" y="1263"/>
              </a:lnTo>
              <a:lnTo>
                <a:pt x="1200" y="1282"/>
              </a:lnTo>
              <a:lnTo>
                <a:pt x="1263" y="1281"/>
              </a:lnTo>
              <a:lnTo>
                <a:pt x="1265" y="1281"/>
              </a:lnTo>
              <a:lnTo>
                <a:pt x="1306" y="1280"/>
              </a:lnTo>
              <a:close/>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8</xdr:col>
      <xdr:colOff>0</xdr:colOff>
      <xdr:row>31</xdr:row>
      <xdr:rowOff>9525</xdr:rowOff>
    </xdr:from>
    <xdr:to>
      <xdr:col>9</xdr:col>
      <xdr:colOff>38100</xdr:colOff>
      <xdr:row>35</xdr:row>
      <xdr:rowOff>123825</xdr:rowOff>
    </xdr:to>
    <xdr:sp>
      <xdr:nvSpPr>
        <xdr:cNvPr id="16" name="Maribyrnong"/>
        <xdr:cNvSpPr>
          <a:spLocks/>
        </xdr:cNvSpPr>
      </xdr:nvSpPr>
      <xdr:spPr>
        <a:xfrm>
          <a:off x="5534025" y="5029200"/>
          <a:ext cx="647700" cy="762000"/>
        </a:xfrm>
        <a:custGeom>
          <a:pathLst>
            <a:path h="869" w="753">
              <a:moveTo>
                <a:pt x="26" y="504"/>
              </a:moveTo>
              <a:lnTo>
                <a:pt x="33" y="518"/>
              </a:lnTo>
              <a:lnTo>
                <a:pt x="0" y="514"/>
              </a:lnTo>
              <a:lnTo>
                <a:pt x="53" y="595"/>
              </a:lnTo>
              <a:lnTo>
                <a:pt x="168" y="730"/>
              </a:lnTo>
              <a:lnTo>
                <a:pt x="207" y="716"/>
              </a:lnTo>
              <a:lnTo>
                <a:pt x="200" y="764"/>
              </a:lnTo>
              <a:lnTo>
                <a:pt x="189" y="848"/>
              </a:lnTo>
              <a:lnTo>
                <a:pt x="233" y="845"/>
              </a:lnTo>
              <a:lnTo>
                <a:pt x="251" y="844"/>
              </a:lnTo>
              <a:lnTo>
                <a:pt x="279" y="843"/>
              </a:lnTo>
              <a:lnTo>
                <a:pt x="284" y="843"/>
              </a:lnTo>
              <a:lnTo>
                <a:pt x="299" y="842"/>
              </a:lnTo>
              <a:lnTo>
                <a:pt x="312" y="842"/>
              </a:lnTo>
              <a:lnTo>
                <a:pt x="351" y="845"/>
              </a:lnTo>
              <a:lnTo>
                <a:pt x="357" y="846"/>
              </a:lnTo>
              <a:lnTo>
                <a:pt x="364" y="847"/>
              </a:lnTo>
              <a:lnTo>
                <a:pt x="365" y="847"/>
              </a:lnTo>
              <a:lnTo>
                <a:pt x="368" y="847"/>
              </a:lnTo>
              <a:lnTo>
                <a:pt x="369" y="847"/>
              </a:lnTo>
              <a:lnTo>
                <a:pt x="376" y="848"/>
              </a:lnTo>
              <a:lnTo>
                <a:pt x="394" y="852"/>
              </a:lnTo>
              <a:lnTo>
                <a:pt x="402" y="853"/>
              </a:lnTo>
              <a:lnTo>
                <a:pt x="406" y="853"/>
              </a:lnTo>
              <a:lnTo>
                <a:pt x="416" y="854"/>
              </a:lnTo>
              <a:lnTo>
                <a:pt x="417" y="845"/>
              </a:lnTo>
              <a:lnTo>
                <a:pt x="440" y="845"/>
              </a:lnTo>
              <a:lnTo>
                <a:pt x="455" y="832"/>
              </a:lnTo>
              <a:lnTo>
                <a:pt x="468" y="818"/>
              </a:lnTo>
              <a:lnTo>
                <a:pt x="482" y="822"/>
              </a:lnTo>
              <a:lnTo>
                <a:pt x="495" y="844"/>
              </a:lnTo>
              <a:lnTo>
                <a:pt x="507" y="848"/>
              </a:lnTo>
              <a:lnTo>
                <a:pt x="520" y="853"/>
              </a:lnTo>
              <a:lnTo>
                <a:pt x="534" y="853"/>
              </a:lnTo>
              <a:lnTo>
                <a:pt x="548" y="869"/>
              </a:lnTo>
              <a:lnTo>
                <a:pt x="559" y="807"/>
              </a:lnTo>
              <a:lnTo>
                <a:pt x="653" y="818"/>
              </a:lnTo>
              <a:lnTo>
                <a:pt x="662" y="803"/>
              </a:lnTo>
              <a:lnTo>
                <a:pt x="651" y="725"/>
              </a:lnTo>
              <a:lnTo>
                <a:pt x="650" y="724"/>
              </a:lnTo>
              <a:lnTo>
                <a:pt x="650" y="723"/>
              </a:lnTo>
              <a:lnTo>
                <a:pt x="652" y="682"/>
              </a:lnTo>
              <a:lnTo>
                <a:pt x="669" y="612"/>
              </a:lnTo>
              <a:lnTo>
                <a:pt x="684" y="566"/>
              </a:lnTo>
              <a:lnTo>
                <a:pt x="704" y="534"/>
              </a:lnTo>
              <a:lnTo>
                <a:pt x="720" y="530"/>
              </a:lnTo>
              <a:lnTo>
                <a:pt x="737" y="538"/>
              </a:lnTo>
              <a:lnTo>
                <a:pt x="753" y="513"/>
              </a:lnTo>
              <a:lnTo>
                <a:pt x="751" y="505"/>
              </a:lnTo>
              <a:lnTo>
                <a:pt x="727" y="481"/>
              </a:lnTo>
              <a:lnTo>
                <a:pt x="701" y="468"/>
              </a:lnTo>
              <a:lnTo>
                <a:pt x="673" y="459"/>
              </a:lnTo>
              <a:lnTo>
                <a:pt x="652" y="447"/>
              </a:lnTo>
              <a:lnTo>
                <a:pt x="631" y="438"/>
              </a:lnTo>
              <a:lnTo>
                <a:pt x="617" y="418"/>
              </a:lnTo>
              <a:lnTo>
                <a:pt x="617" y="411"/>
              </a:lnTo>
              <a:lnTo>
                <a:pt x="629" y="354"/>
              </a:lnTo>
              <a:lnTo>
                <a:pt x="626" y="346"/>
              </a:lnTo>
              <a:lnTo>
                <a:pt x="609" y="330"/>
              </a:lnTo>
              <a:lnTo>
                <a:pt x="592" y="318"/>
              </a:lnTo>
              <a:lnTo>
                <a:pt x="576" y="307"/>
              </a:lnTo>
              <a:lnTo>
                <a:pt x="560" y="286"/>
              </a:lnTo>
              <a:lnTo>
                <a:pt x="559" y="274"/>
              </a:lnTo>
              <a:lnTo>
                <a:pt x="547" y="224"/>
              </a:lnTo>
              <a:lnTo>
                <a:pt x="545" y="216"/>
              </a:lnTo>
              <a:lnTo>
                <a:pt x="545" y="214"/>
              </a:lnTo>
              <a:lnTo>
                <a:pt x="554" y="193"/>
              </a:lnTo>
              <a:lnTo>
                <a:pt x="574" y="177"/>
              </a:lnTo>
              <a:lnTo>
                <a:pt x="594" y="171"/>
              </a:lnTo>
              <a:lnTo>
                <a:pt x="606" y="158"/>
              </a:lnTo>
              <a:lnTo>
                <a:pt x="592" y="109"/>
              </a:lnTo>
              <a:lnTo>
                <a:pt x="575" y="105"/>
              </a:lnTo>
              <a:lnTo>
                <a:pt x="554" y="107"/>
              </a:lnTo>
              <a:lnTo>
                <a:pt x="548" y="109"/>
              </a:lnTo>
              <a:lnTo>
                <a:pt x="529" y="119"/>
              </a:lnTo>
              <a:lnTo>
                <a:pt x="511" y="111"/>
              </a:lnTo>
              <a:lnTo>
                <a:pt x="487" y="83"/>
              </a:lnTo>
              <a:lnTo>
                <a:pt x="475" y="73"/>
              </a:lnTo>
              <a:lnTo>
                <a:pt x="453" y="73"/>
              </a:lnTo>
              <a:lnTo>
                <a:pt x="437" y="71"/>
              </a:lnTo>
              <a:lnTo>
                <a:pt x="428" y="49"/>
              </a:lnTo>
              <a:lnTo>
                <a:pt x="441" y="7"/>
              </a:lnTo>
              <a:lnTo>
                <a:pt x="423" y="0"/>
              </a:lnTo>
              <a:lnTo>
                <a:pt x="411" y="0"/>
              </a:lnTo>
              <a:lnTo>
                <a:pt x="396" y="11"/>
              </a:lnTo>
              <a:lnTo>
                <a:pt x="375" y="37"/>
              </a:lnTo>
              <a:lnTo>
                <a:pt x="351" y="55"/>
              </a:lnTo>
              <a:lnTo>
                <a:pt x="333" y="66"/>
              </a:lnTo>
              <a:lnTo>
                <a:pt x="318" y="75"/>
              </a:lnTo>
              <a:lnTo>
                <a:pt x="312" y="88"/>
              </a:lnTo>
              <a:lnTo>
                <a:pt x="307" y="108"/>
              </a:lnTo>
              <a:lnTo>
                <a:pt x="298" y="133"/>
              </a:lnTo>
              <a:lnTo>
                <a:pt x="316" y="151"/>
              </a:lnTo>
              <a:lnTo>
                <a:pt x="334" y="162"/>
              </a:lnTo>
              <a:lnTo>
                <a:pt x="335" y="163"/>
              </a:lnTo>
              <a:lnTo>
                <a:pt x="331" y="196"/>
              </a:lnTo>
              <a:lnTo>
                <a:pt x="314" y="207"/>
              </a:lnTo>
              <a:lnTo>
                <a:pt x="300" y="209"/>
              </a:lnTo>
              <a:lnTo>
                <a:pt x="281" y="207"/>
              </a:lnTo>
              <a:lnTo>
                <a:pt x="266" y="203"/>
              </a:lnTo>
              <a:lnTo>
                <a:pt x="250" y="205"/>
              </a:lnTo>
              <a:lnTo>
                <a:pt x="242" y="216"/>
              </a:lnTo>
              <a:lnTo>
                <a:pt x="232" y="232"/>
              </a:lnTo>
              <a:lnTo>
                <a:pt x="214" y="244"/>
              </a:lnTo>
              <a:lnTo>
                <a:pt x="203" y="254"/>
              </a:lnTo>
              <a:lnTo>
                <a:pt x="202" y="254"/>
              </a:lnTo>
              <a:lnTo>
                <a:pt x="187" y="252"/>
              </a:lnTo>
              <a:lnTo>
                <a:pt x="176" y="251"/>
              </a:lnTo>
              <a:lnTo>
                <a:pt x="165" y="243"/>
              </a:lnTo>
              <a:lnTo>
                <a:pt x="152" y="233"/>
              </a:lnTo>
              <a:lnTo>
                <a:pt x="146" y="231"/>
              </a:lnTo>
              <a:lnTo>
                <a:pt x="141" y="229"/>
              </a:lnTo>
              <a:lnTo>
                <a:pt x="129" y="224"/>
              </a:lnTo>
              <a:lnTo>
                <a:pt x="111" y="184"/>
              </a:lnTo>
              <a:lnTo>
                <a:pt x="107" y="222"/>
              </a:lnTo>
              <a:lnTo>
                <a:pt x="81" y="220"/>
              </a:lnTo>
              <a:lnTo>
                <a:pt x="72" y="293"/>
              </a:lnTo>
              <a:lnTo>
                <a:pt x="74" y="293"/>
              </a:lnTo>
              <a:lnTo>
                <a:pt x="70" y="319"/>
              </a:lnTo>
              <a:lnTo>
                <a:pt x="70" y="327"/>
              </a:lnTo>
              <a:lnTo>
                <a:pt x="68" y="339"/>
              </a:lnTo>
              <a:lnTo>
                <a:pt x="64" y="384"/>
              </a:lnTo>
              <a:lnTo>
                <a:pt x="58" y="428"/>
              </a:lnTo>
              <a:lnTo>
                <a:pt x="58" y="436"/>
              </a:lnTo>
              <a:lnTo>
                <a:pt x="56" y="451"/>
              </a:lnTo>
              <a:lnTo>
                <a:pt x="49" y="477"/>
              </a:lnTo>
              <a:lnTo>
                <a:pt x="41" y="494"/>
              </a:lnTo>
              <a:lnTo>
                <a:pt x="26" y="504"/>
              </a:lnTo>
              <a:close/>
            </a:path>
          </a:pathLst>
        </a:custGeom>
        <a:solidFill>
          <a:srgbClr val="003366"/>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13</xdr:col>
      <xdr:colOff>123825</xdr:colOff>
      <xdr:row>31</xdr:row>
      <xdr:rowOff>9525</xdr:rowOff>
    </xdr:from>
    <xdr:to>
      <xdr:col>14</xdr:col>
      <xdr:colOff>409575</xdr:colOff>
      <xdr:row>36</xdr:row>
      <xdr:rowOff>57150</xdr:rowOff>
    </xdr:to>
    <xdr:sp>
      <xdr:nvSpPr>
        <xdr:cNvPr id="17" name="Maroondah"/>
        <xdr:cNvSpPr>
          <a:spLocks/>
        </xdr:cNvSpPr>
      </xdr:nvSpPr>
      <xdr:spPr>
        <a:xfrm>
          <a:off x="8705850" y="5029200"/>
          <a:ext cx="895350" cy="857250"/>
        </a:xfrm>
        <a:custGeom>
          <a:pathLst>
            <a:path h="998" w="1030">
              <a:moveTo>
                <a:pt x="4" y="609"/>
              </a:moveTo>
              <a:lnTo>
                <a:pt x="0" y="622"/>
              </a:lnTo>
              <a:lnTo>
                <a:pt x="0" y="690"/>
              </a:lnTo>
              <a:lnTo>
                <a:pt x="0" y="709"/>
              </a:lnTo>
              <a:lnTo>
                <a:pt x="1" y="717"/>
              </a:lnTo>
              <a:lnTo>
                <a:pt x="2" y="787"/>
              </a:lnTo>
              <a:lnTo>
                <a:pt x="2" y="797"/>
              </a:lnTo>
              <a:lnTo>
                <a:pt x="4" y="875"/>
              </a:lnTo>
              <a:lnTo>
                <a:pt x="5" y="928"/>
              </a:lnTo>
              <a:lnTo>
                <a:pt x="7" y="980"/>
              </a:lnTo>
              <a:lnTo>
                <a:pt x="11" y="971"/>
              </a:lnTo>
              <a:lnTo>
                <a:pt x="22" y="957"/>
              </a:lnTo>
              <a:lnTo>
                <a:pt x="37" y="946"/>
              </a:lnTo>
              <a:lnTo>
                <a:pt x="50" y="945"/>
              </a:lnTo>
              <a:lnTo>
                <a:pt x="61" y="944"/>
              </a:lnTo>
              <a:lnTo>
                <a:pt x="78" y="943"/>
              </a:lnTo>
              <a:lnTo>
                <a:pt x="90" y="941"/>
              </a:lnTo>
              <a:lnTo>
                <a:pt x="101" y="941"/>
              </a:lnTo>
              <a:lnTo>
                <a:pt x="116" y="946"/>
              </a:lnTo>
              <a:lnTo>
                <a:pt x="127" y="955"/>
              </a:lnTo>
              <a:lnTo>
                <a:pt x="142" y="959"/>
              </a:lnTo>
              <a:lnTo>
                <a:pt x="147" y="959"/>
              </a:lnTo>
              <a:lnTo>
                <a:pt x="159" y="960"/>
              </a:lnTo>
              <a:lnTo>
                <a:pt x="171" y="962"/>
              </a:lnTo>
              <a:lnTo>
                <a:pt x="174" y="963"/>
              </a:lnTo>
              <a:lnTo>
                <a:pt x="186" y="966"/>
              </a:lnTo>
              <a:lnTo>
                <a:pt x="199" y="959"/>
              </a:lnTo>
              <a:lnTo>
                <a:pt x="213" y="958"/>
              </a:lnTo>
              <a:lnTo>
                <a:pt x="224" y="958"/>
              </a:lnTo>
              <a:lnTo>
                <a:pt x="231" y="959"/>
              </a:lnTo>
              <a:lnTo>
                <a:pt x="249" y="948"/>
              </a:lnTo>
              <a:lnTo>
                <a:pt x="266" y="948"/>
              </a:lnTo>
              <a:lnTo>
                <a:pt x="282" y="948"/>
              </a:lnTo>
              <a:lnTo>
                <a:pt x="306" y="946"/>
              </a:lnTo>
              <a:lnTo>
                <a:pt x="315" y="943"/>
              </a:lnTo>
              <a:lnTo>
                <a:pt x="338" y="936"/>
              </a:lnTo>
              <a:lnTo>
                <a:pt x="339" y="936"/>
              </a:lnTo>
              <a:lnTo>
                <a:pt x="342" y="936"/>
              </a:lnTo>
              <a:lnTo>
                <a:pt x="346" y="937"/>
              </a:lnTo>
              <a:lnTo>
                <a:pt x="348" y="937"/>
              </a:lnTo>
              <a:lnTo>
                <a:pt x="351" y="936"/>
              </a:lnTo>
              <a:lnTo>
                <a:pt x="354" y="936"/>
              </a:lnTo>
              <a:lnTo>
                <a:pt x="358" y="936"/>
              </a:lnTo>
              <a:lnTo>
                <a:pt x="360" y="935"/>
              </a:lnTo>
              <a:lnTo>
                <a:pt x="361" y="935"/>
              </a:lnTo>
              <a:lnTo>
                <a:pt x="362" y="935"/>
              </a:lnTo>
              <a:lnTo>
                <a:pt x="364" y="935"/>
              </a:lnTo>
              <a:lnTo>
                <a:pt x="367" y="934"/>
              </a:lnTo>
              <a:lnTo>
                <a:pt x="370" y="933"/>
              </a:lnTo>
              <a:lnTo>
                <a:pt x="372" y="932"/>
              </a:lnTo>
              <a:lnTo>
                <a:pt x="373" y="932"/>
              </a:lnTo>
              <a:lnTo>
                <a:pt x="392" y="924"/>
              </a:lnTo>
              <a:lnTo>
                <a:pt x="403" y="919"/>
              </a:lnTo>
              <a:lnTo>
                <a:pt x="412" y="915"/>
              </a:lnTo>
              <a:lnTo>
                <a:pt x="422" y="912"/>
              </a:lnTo>
              <a:lnTo>
                <a:pt x="423" y="912"/>
              </a:lnTo>
              <a:lnTo>
                <a:pt x="425" y="911"/>
              </a:lnTo>
              <a:lnTo>
                <a:pt x="428" y="910"/>
              </a:lnTo>
              <a:lnTo>
                <a:pt x="433" y="911"/>
              </a:lnTo>
              <a:lnTo>
                <a:pt x="437" y="913"/>
              </a:lnTo>
              <a:lnTo>
                <a:pt x="441" y="917"/>
              </a:lnTo>
              <a:lnTo>
                <a:pt x="445" y="918"/>
              </a:lnTo>
              <a:lnTo>
                <a:pt x="448" y="919"/>
              </a:lnTo>
              <a:lnTo>
                <a:pt x="455" y="918"/>
              </a:lnTo>
              <a:lnTo>
                <a:pt x="467" y="911"/>
              </a:lnTo>
              <a:lnTo>
                <a:pt x="471" y="911"/>
              </a:lnTo>
              <a:lnTo>
                <a:pt x="478" y="912"/>
              </a:lnTo>
              <a:lnTo>
                <a:pt x="483" y="914"/>
              </a:lnTo>
              <a:lnTo>
                <a:pt x="486" y="915"/>
              </a:lnTo>
              <a:lnTo>
                <a:pt x="489" y="914"/>
              </a:lnTo>
              <a:lnTo>
                <a:pt x="501" y="917"/>
              </a:lnTo>
              <a:lnTo>
                <a:pt x="504" y="917"/>
              </a:lnTo>
              <a:lnTo>
                <a:pt x="508" y="917"/>
              </a:lnTo>
              <a:lnTo>
                <a:pt x="514" y="918"/>
              </a:lnTo>
              <a:lnTo>
                <a:pt x="518" y="921"/>
              </a:lnTo>
              <a:lnTo>
                <a:pt x="524" y="922"/>
              </a:lnTo>
              <a:lnTo>
                <a:pt x="530" y="921"/>
              </a:lnTo>
              <a:lnTo>
                <a:pt x="536" y="918"/>
              </a:lnTo>
              <a:lnTo>
                <a:pt x="541" y="914"/>
              </a:lnTo>
              <a:lnTo>
                <a:pt x="547" y="910"/>
              </a:lnTo>
              <a:lnTo>
                <a:pt x="552" y="907"/>
              </a:lnTo>
              <a:lnTo>
                <a:pt x="557" y="907"/>
              </a:lnTo>
              <a:lnTo>
                <a:pt x="568" y="912"/>
              </a:lnTo>
              <a:lnTo>
                <a:pt x="570" y="912"/>
              </a:lnTo>
              <a:lnTo>
                <a:pt x="576" y="912"/>
              </a:lnTo>
              <a:lnTo>
                <a:pt x="582" y="910"/>
              </a:lnTo>
              <a:lnTo>
                <a:pt x="591" y="907"/>
              </a:lnTo>
              <a:lnTo>
                <a:pt x="599" y="906"/>
              </a:lnTo>
              <a:lnTo>
                <a:pt x="607" y="906"/>
              </a:lnTo>
              <a:lnTo>
                <a:pt x="612" y="906"/>
              </a:lnTo>
              <a:lnTo>
                <a:pt x="616" y="905"/>
              </a:lnTo>
              <a:lnTo>
                <a:pt x="620" y="905"/>
              </a:lnTo>
              <a:lnTo>
                <a:pt x="621" y="905"/>
              </a:lnTo>
              <a:lnTo>
                <a:pt x="633" y="906"/>
              </a:lnTo>
              <a:lnTo>
                <a:pt x="640" y="905"/>
              </a:lnTo>
              <a:lnTo>
                <a:pt x="644" y="904"/>
              </a:lnTo>
              <a:lnTo>
                <a:pt x="648" y="900"/>
              </a:lnTo>
              <a:lnTo>
                <a:pt x="654" y="888"/>
              </a:lnTo>
              <a:lnTo>
                <a:pt x="656" y="879"/>
              </a:lnTo>
              <a:lnTo>
                <a:pt x="656" y="878"/>
              </a:lnTo>
              <a:lnTo>
                <a:pt x="659" y="874"/>
              </a:lnTo>
              <a:lnTo>
                <a:pt x="662" y="872"/>
              </a:lnTo>
              <a:lnTo>
                <a:pt x="670" y="872"/>
              </a:lnTo>
              <a:lnTo>
                <a:pt x="677" y="871"/>
              </a:lnTo>
              <a:lnTo>
                <a:pt x="711" y="878"/>
              </a:lnTo>
              <a:lnTo>
                <a:pt x="712" y="878"/>
              </a:lnTo>
              <a:lnTo>
                <a:pt x="719" y="877"/>
              </a:lnTo>
              <a:lnTo>
                <a:pt x="723" y="877"/>
              </a:lnTo>
              <a:lnTo>
                <a:pt x="725" y="875"/>
              </a:lnTo>
              <a:lnTo>
                <a:pt x="739" y="875"/>
              </a:lnTo>
              <a:lnTo>
                <a:pt x="785" y="880"/>
              </a:lnTo>
              <a:lnTo>
                <a:pt x="822" y="903"/>
              </a:lnTo>
              <a:lnTo>
                <a:pt x="822" y="904"/>
              </a:lnTo>
              <a:lnTo>
                <a:pt x="843" y="916"/>
              </a:lnTo>
              <a:lnTo>
                <a:pt x="858" y="926"/>
              </a:lnTo>
              <a:lnTo>
                <a:pt x="859" y="926"/>
              </a:lnTo>
              <a:lnTo>
                <a:pt x="860" y="927"/>
              </a:lnTo>
              <a:lnTo>
                <a:pt x="935" y="971"/>
              </a:lnTo>
              <a:lnTo>
                <a:pt x="933" y="984"/>
              </a:lnTo>
              <a:lnTo>
                <a:pt x="980" y="991"/>
              </a:lnTo>
              <a:lnTo>
                <a:pt x="1023" y="998"/>
              </a:lnTo>
              <a:lnTo>
                <a:pt x="1030" y="932"/>
              </a:lnTo>
              <a:lnTo>
                <a:pt x="1029" y="849"/>
              </a:lnTo>
              <a:lnTo>
                <a:pt x="1007" y="683"/>
              </a:lnTo>
              <a:lnTo>
                <a:pt x="947" y="704"/>
              </a:lnTo>
              <a:lnTo>
                <a:pt x="886" y="726"/>
              </a:lnTo>
              <a:lnTo>
                <a:pt x="895" y="654"/>
              </a:lnTo>
              <a:lnTo>
                <a:pt x="908" y="556"/>
              </a:lnTo>
              <a:lnTo>
                <a:pt x="908" y="555"/>
              </a:lnTo>
              <a:lnTo>
                <a:pt x="918" y="483"/>
              </a:lnTo>
              <a:lnTo>
                <a:pt x="923" y="444"/>
              </a:lnTo>
              <a:lnTo>
                <a:pt x="922" y="405"/>
              </a:lnTo>
              <a:lnTo>
                <a:pt x="908" y="349"/>
              </a:lnTo>
              <a:lnTo>
                <a:pt x="930" y="334"/>
              </a:lnTo>
              <a:lnTo>
                <a:pt x="892" y="330"/>
              </a:lnTo>
              <a:lnTo>
                <a:pt x="898" y="285"/>
              </a:lnTo>
              <a:lnTo>
                <a:pt x="889" y="255"/>
              </a:lnTo>
              <a:lnTo>
                <a:pt x="890" y="255"/>
              </a:lnTo>
              <a:lnTo>
                <a:pt x="908" y="262"/>
              </a:lnTo>
              <a:lnTo>
                <a:pt x="904" y="256"/>
              </a:lnTo>
              <a:lnTo>
                <a:pt x="899" y="245"/>
              </a:lnTo>
              <a:lnTo>
                <a:pt x="897" y="203"/>
              </a:lnTo>
              <a:lnTo>
                <a:pt x="898" y="202"/>
              </a:lnTo>
              <a:lnTo>
                <a:pt x="903" y="199"/>
              </a:lnTo>
              <a:lnTo>
                <a:pt x="910" y="186"/>
              </a:lnTo>
              <a:lnTo>
                <a:pt x="902" y="175"/>
              </a:lnTo>
              <a:lnTo>
                <a:pt x="896" y="174"/>
              </a:lnTo>
              <a:lnTo>
                <a:pt x="888" y="171"/>
              </a:lnTo>
              <a:lnTo>
                <a:pt x="881" y="169"/>
              </a:lnTo>
              <a:lnTo>
                <a:pt x="876" y="164"/>
              </a:lnTo>
              <a:lnTo>
                <a:pt x="869" y="164"/>
              </a:lnTo>
              <a:lnTo>
                <a:pt x="863" y="159"/>
              </a:lnTo>
              <a:lnTo>
                <a:pt x="855" y="148"/>
              </a:lnTo>
              <a:lnTo>
                <a:pt x="846" y="143"/>
              </a:lnTo>
              <a:lnTo>
                <a:pt x="843" y="142"/>
              </a:lnTo>
              <a:lnTo>
                <a:pt x="835" y="130"/>
              </a:lnTo>
              <a:lnTo>
                <a:pt x="827" y="119"/>
              </a:lnTo>
              <a:lnTo>
                <a:pt x="818" y="107"/>
              </a:lnTo>
              <a:lnTo>
                <a:pt x="809" y="101"/>
              </a:lnTo>
              <a:lnTo>
                <a:pt x="808" y="86"/>
              </a:lnTo>
              <a:lnTo>
                <a:pt x="835" y="63"/>
              </a:lnTo>
              <a:lnTo>
                <a:pt x="792" y="52"/>
              </a:lnTo>
              <a:lnTo>
                <a:pt x="797" y="15"/>
              </a:lnTo>
              <a:lnTo>
                <a:pt x="731" y="9"/>
              </a:lnTo>
              <a:lnTo>
                <a:pt x="730" y="9"/>
              </a:lnTo>
              <a:lnTo>
                <a:pt x="715" y="8"/>
              </a:lnTo>
              <a:lnTo>
                <a:pt x="679" y="4"/>
              </a:lnTo>
              <a:lnTo>
                <a:pt x="633" y="0"/>
              </a:lnTo>
              <a:lnTo>
                <a:pt x="593" y="5"/>
              </a:lnTo>
              <a:lnTo>
                <a:pt x="556" y="24"/>
              </a:lnTo>
              <a:lnTo>
                <a:pt x="526" y="52"/>
              </a:lnTo>
              <a:lnTo>
                <a:pt x="495" y="64"/>
              </a:lnTo>
              <a:lnTo>
                <a:pt x="464" y="57"/>
              </a:lnTo>
              <a:lnTo>
                <a:pt x="429" y="43"/>
              </a:lnTo>
              <a:lnTo>
                <a:pt x="414" y="42"/>
              </a:lnTo>
              <a:lnTo>
                <a:pt x="384" y="57"/>
              </a:lnTo>
              <a:lnTo>
                <a:pt x="343" y="53"/>
              </a:lnTo>
              <a:lnTo>
                <a:pt x="345" y="52"/>
              </a:lnTo>
              <a:lnTo>
                <a:pt x="253" y="42"/>
              </a:lnTo>
              <a:lnTo>
                <a:pt x="251" y="64"/>
              </a:lnTo>
              <a:lnTo>
                <a:pt x="236" y="184"/>
              </a:lnTo>
              <a:lnTo>
                <a:pt x="230" y="219"/>
              </a:lnTo>
              <a:lnTo>
                <a:pt x="217" y="325"/>
              </a:lnTo>
              <a:lnTo>
                <a:pt x="214" y="353"/>
              </a:lnTo>
              <a:lnTo>
                <a:pt x="202" y="351"/>
              </a:lnTo>
              <a:lnTo>
                <a:pt x="120" y="342"/>
              </a:lnTo>
              <a:lnTo>
                <a:pt x="120" y="345"/>
              </a:lnTo>
              <a:lnTo>
                <a:pt x="86" y="341"/>
              </a:lnTo>
              <a:lnTo>
                <a:pt x="79" y="383"/>
              </a:lnTo>
              <a:lnTo>
                <a:pt x="62" y="386"/>
              </a:lnTo>
              <a:lnTo>
                <a:pt x="32" y="366"/>
              </a:lnTo>
              <a:lnTo>
                <a:pt x="18" y="486"/>
              </a:lnTo>
              <a:lnTo>
                <a:pt x="10" y="550"/>
              </a:lnTo>
              <a:lnTo>
                <a:pt x="4" y="609"/>
              </a:lnTo>
              <a:close/>
            </a:path>
          </a:pathLst>
        </a:custGeom>
        <a:solidFill>
          <a:srgbClr val="00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8</xdr:col>
      <xdr:colOff>495300</xdr:colOff>
      <xdr:row>32</xdr:row>
      <xdr:rowOff>38100</xdr:rowOff>
    </xdr:from>
    <xdr:to>
      <xdr:col>10</xdr:col>
      <xdr:colOff>76200</xdr:colOff>
      <xdr:row>37</xdr:row>
      <xdr:rowOff>19050</xdr:rowOff>
    </xdr:to>
    <xdr:sp>
      <xdr:nvSpPr>
        <xdr:cNvPr id="18" name="Melbourne"/>
        <xdr:cNvSpPr>
          <a:spLocks/>
        </xdr:cNvSpPr>
      </xdr:nvSpPr>
      <xdr:spPr>
        <a:xfrm>
          <a:off x="6029325" y="5219700"/>
          <a:ext cx="800100" cy="790575"/>
        </a:xfrm>
        <a:custGeom>
          <a:pathLst>
            <a:path h="915" w="910">
              <a:moveTo>
                <a:pt x="579" y="24"/>
              </a:moveTo>
              <a:lnTo>
                <a:pt x="549" y="20"/>
              </a:lnTo>
              <a:lnTo>
                <a:pt x="502" y="14"/>
              </a:lnTo>
              <a:lnTo>
                <a:pt x="451" y="8"/>
              </a:lnTo>
              <a:lnTo>
                <a:pt x="393" y="0"/>
              </a:lnTo>
              <a:lnTo>
                <a:pt x="389" y="9"/>
              </a:lnTo>
              <a:lnTo>
                <a:pt x="376" y="30"/>
              </a:lnTo>
              <a:lnTo>
                <a:pt x="392" y="65"/>
              </a:lnTo>
              <a:lnTo>
                <a:pt x="396" y="83"/>
              </a:lnTo>
              <a:lnTo>
                <a:pt x="404" y="141"/>
              </a:lnTo>
              <a:lnTo>
                <a:pt x="408" y="147"/>
              </a:lnTo>
              <a:lnTo>
                <a:pt x="408" y="149"/>
              </a:lnTo>
              <a:lnTo>
                <a:pt x="438" y="180"/>
              </a:lnTo>
              <a:lnTo>
                <a:pt x="429" y="199"/>
              </a:lnTo>
              <a:lnTo>
                <a:pt x="428" y="204"/>
              </a:lnTo>
              <a:lnTo>
                <a:pt x="426" y="227"/>
              </a:lnTo>
              <a:lnTo>
                <a:pt x="425" y="232"/>
              </a:lnTo>
              <a:lnTo>
                <a:pt x="424" y="249"/>
              </a:lnTo>
              <a:lnTo>
                <a:pt x="417" y="248"/>
              </a:lnTo>
              <a:lnTo>
                <a:pt x="408" y="246"/>
              </a:lnTo>
              <a:lnTo>
                <a:pt x="396" y="244"/>
              </a:lnTo>
              <a:lnTo>
                <a:pt x="395" y="244"/>
              </a:lnTo>
              <a:lnTo>
                <a:pt x="365" y="241"/>
              </a:lnTo>
              <a:lnTo>
                <a:pt x="317" y="235"/>
              </a:lnTo>
              <a:lnTo>
                <a:pt x="287" y="231"/>
              </a:lnTo>
              <a:lnTo>
                <a:pt x="268" y="208"/>
              </a:lnTo>
              <a:lnTo>
                <a:pt x="261" y="198"/>
              </a:lnTo>
              <a:lnTo>
                <a:pt x="250" y="184"/>
              </a:lnTo>
              <a:lnTo>
                <a:pt x="222" y="151"/>
              </a:lnTo>
              <a:lnTo>
                <a:pt x="169" y="84"/>
              </a:lnTo>
              <a:lnTo>
                <a:pt x="161" y="73"/>
              </a:lnTo>
              <a:lnTo>
                <a:pt x="157" y="67"/>
              </a:lnTo>
              <a:lnTo>
                <a:pt x="145" y="53"/>
              </a:lnTo>
              <a:lnTo>
                <a:pt x="91" y="96"/>
              </a:lnTo>
              <a:lnTo>
                <a:pt x="78" y="145"/>
              </a:lnTo>
              <a:lnTo>
                <a:pt x="64" y="151"/>
              </a:lnTo>
              <a:lnTo>
                <a:pt x="58" y="168"/>
              </a:lnTo>
              <a:lnTo>
                <a:pt x="43" y="182"/>
              </a:lnTo>
              <a:lnTo>
                <a:pt x="43" y="189"/>
              </a:lnTo>
              <a:lnTo>
                <a:pt x="57" y="209"/>
              </a:lnTo>
              <a:lnTo>
                <a:pt x="78" y="218"/>
              </a:lnTo>
              <a:lnTo>
                <a:pt x="99" y="230"/>
              </a:lnTo>
              <a:lnTo>
                <a:pt x="127" y="239"/>
              </a:lnTo>
              <a:lnTo>
                <a:pt x="153" y="252"/>
              </a:lnTo>
              <a:lnTo>
                <a:pt x="177" y="276"/>
              </a:lnTo>
              <a:lnTo>
                <a:pt x="179" y="284"/>
              </a:lnTo>
              <a:lnTo>
                <a:pt x="163" y="309"/>
              </a:lnTo>
              <a:lnTo>
                <a:pt x="146" y="301"/>
              </a:lnTo>
              <a:lnTo>
                <a:pt x="130" y="305"/>
              </a:lnTo>
              <a:lnTo>
                <a:pt x="110" y="337"/>
              </a:lnTo>
              <a:lnTo>
                <a:pt x="95" y="383"/>
              </a:lnTo>
              <a:lnTo>
                <a:pt x="78" y="453"/>
              </a:lnTo>
              <a:lnTo>
                <a:pt x="76" y="494"/>
              </a:lnTo>
              <a:lnTo>
                <a:pt x="76" y="495"/>
              </a:lnTo>
              <a:lnTo>
                <a:pt x="77" y="496"/>
              </a:lnTo>
              <a:lnTo>
                <a:pt x="88" y="574"/>
              </a:lnTo>
              <a:lnTo>
                <a:pt x="79" y="589"/>
              </a:lnTo>
              <a:lnTo>
                <a:pt x="52" y="619"/>
              </a:lnTo>
              <a:lnTo>
                <a:pt x="17" y="663"/>
              </a:lnTo>
              <a:lnTo>
                <a:pt x="0" y="712"/>
              </a:lnTo>
              <a:lnTo>
                <a:pt x="1" y="738"/>
              </a:lnTo>
              <a:lnTo>
                <a:pt x="14" y="814"/>
              </a:lnTo>
              <a:lnTo>
                <a:pt x="21" y="805"/>
              </a:lnTo>
              <a:lnTo>
                <a:pt x="52" y="854"/>
              </a:lnTo>
              <a:lnTo>
                <a:pt x="102" y="915"/>
              </a:lnTo>
              <a:lnTo>
                <a:pt x="86" y="892"/>
              </a:lnTo>
              <a:lnTo>
                <a:pt x="94" y="882"/>
              </a:lnTo>
              <a:lnTo>
                <a:pt x="62" y="816"/>
              </a:lnTo>
              <a:lnTo>
                <a:pt x="78" y="803"/>
              </a:lnTo>
              <a:lnTo>
                <a:pt x="85" y="801"/>
              </a:lnTo>
              <a:lnTo>
                <a:pt x="90" y="809"/>
              </a:lnTo>
              <a:lnTo>
                <a:pt x="114" y="858"/>
              </a:lnTo>
              <a:lnTo>
                <a:pt x="147" y="900"/>
              </a:lnTo>
              <a:lnTo>
                <a:pt x="156" y="903"/>
              </a:lnTo>
              <a:lnTo>
                <a:pt x="154" y="887"/>
              </a:lnTo>
              <a:lnTo>
                <a:pt x="163" y="858"/>
              </a:lnTo>
              <a:lnTo>
                <a:pt x="176" y="849"/>
              </a:lnTo>
              <a:lnTo>
                <a:pt x="158" y="822"/>
              </a:lnTo>
              <a:lnTo>
                <a:pt x="152" y="812"/>
              </a:lnTo>
              <a:lnTo>
                <a:pt x="179" y="790"/>
              </a:lnTo>
              <a:lnTo>
                <a:pt x="169" y="745"/>
              </a:lnTo>
              <a:lnTo>
                <a:pt x="151" y="714"/>
              </a:lnTo>
              <a:lnTo>
                <a:pt x="165" y="706"/>
              </a:lnTo>
              <a:lnTo>
                <a:pt x="240" y="655"/>
              </a:lnTo>
              <a:lnTo>
                <a:pt x="262" y="645"/>
              </a:lnTo>
              <a:lnTo>
                <a:pt x="340" y="623"/>
              </a:lnTo>
              <a:lnTo>
                <a:pt x="372" y="617"/>
              </a:lnTo>
              <a:lnTo>
                <a:pt x="404" y="614"/>
              </a:lnTo>
              <a:lnTo>
                <a:pt x="415" y="614"/>
              </a:lnTo>
              <a:lnTo>
                <a:pt x="428" y="614"/>
              </a:lnTo>
              <a:lnTo>
                <a:pt x="454" y="620"/>
              </a:lnTo>
              <a:lnTo>
                <a:pt x="484" y="626"/>
              </a:lnTo>
              <a:lnTo>
                <a:pt x="525" y="633"/>
              </a:lnTo>
              <a:lnTo>
                <a:pt x="567" y="640"/>
              </a:lnTo>
              <a:lnTo>
                <a:pt x="587" y="645"/>
              </a:lnTo>
              <a:lnTo>
                <a:pt x="602" y="646"/>
              </a:lnTo>
              <a:lnTo>
                <a:pt x="619" y="641"/>
              </a:lnTo>
              <a:lnTo>
                <a:pt x="633" y="642"/>
              </a:lnTo>
              <a:lnTo>
                <a:pt x="661" y="672"/>
              </a:lnTo>
              <a:lnTo>
                <a:pt x="668" y="681"/>
              </a:lnTo>
              <a:lnTo>
                <a:pt x="721" y="660"/>
              </a:lnTo>
              <a:lnTo>
                <a:pt x="726" y="690"/>
              </a:lnTo>
              <a:lnTo>
                <a:pt x="730" y="695"/>
              </a:lnTo>
              <a:lnTo>
                <a:pt x="748" y="712"/>
              </a:lnTo>
              <a:lnTo>
                <a:pt x="763" y="737"/>
              </a:lnTo>
              <a:lnTo>
                <a:pt x="787" y="811"/>
              </a:lnTo>
              <a:lnTo>
                <a:pt x="791" y="824"/>
              </a:lnTo>
              <a:lnTo>
                <a:pt x="796" y="844"/>
              </a:lnTo>
              <a:lnTo>
                <a:pt x="817" y="908"/>
              </a:lnTo>
              <a:lnTo>
                <a:pt x="851" y="912"/>
              </a:lnTo>
              <a:lnTo>
                <a:pt x="855" y="883"/>
              </a:lnTo>
              <a:lnTo>
                <a:pt x="858" y="850"/>
              </a:lnTo>
              <a:lnTo>
                <a:pt x="861" y="826"/>
              </a:lnTo>
              <a:lnTo>
                <a:pt x="864" y="811"/>
              </a:lnTo>
              <a:lnTo>
                <a:pt x="864" y="810"/>
              </a:lnTo>
              <a:lnTo>
                <a:pt x="867" y="787"/>
              </a:lnTo>
              <a:lnTo>
                <a:pt x="871" y="760"/>
              </a:lnTo>
              <a:lnTo>
                <a:pt x="873" y="746"/>
              </a:lnTo>
              <a:lnTo>
                <a:pt x="877" y="716"/>
              </a:lnTo>
              <a:lnTo>
                <a:pt x="881" y="689"/>
              </a:lnTo>
              <a:lnTo>
                <a:pt x="882" y="670"/>
              </a:lnTo>
              <a:lnTo>
                <a:pt x="882" y="655"/>
              </a:lnTo>
              <a:lnTo>
                <a:pt x="882" y="653"/>
              </a:lnTo>
              <a:lnTo>
                <a:pt x="890" y="592"/>
              </a:lnTo>
              <a:lnTo>
                <a:pt x="891" y="581"/>
              </a:lnTo>
              <a:lnTo>
                <a:pt x="892" y="573"/>
              </a:lnTo>
              <a:lnTo>
                <a:pt x="892" y="570"/>
              </a:lnTo>
              <a:lnTo>
                <a:pt x="893" y="556"/>
              </a:lnTo>
              <a:lnTo>
                <a:pt x="899" y="505"/>
              </a:lnTo>
              <a:lnTo>
                <a:pt x="900" y="496"/>
              </a:lnTo>
              <a:lnTo>
                <a:pt x="901" y="483"/>
              </a:lnTo>
              <a:lnTo>
                <a:pt x="902" y="477"/>
              </a:lnTo>
              <a:lnTo>
                <a:pt x="902" y="475"/>
              </a:lnTo>
              <a:lnTo>
                <a:pt x="904" y="459"/>
              </a:lnTo>
              <a:lnTo>
                <a:pt x="904" y="455"/>
              </a:lnTo>
              <a:lnTo>
                <a:pt x="910" y="410"/>
              </a:lnTo>
              <a:lnTo>
                <a:pt x="888" y="408"/>
              </a:lnTo>
              <a:lnTo>
                <a:pt x="836" y="402"/>
              </a:lnTo>
              <a:lnTo>
                <a:pt x="825" y="400"/>
              </a:lnTo>
              <a:lnTo>
                <a:pt x="804" y="398"/>
              </a:lnTo>
              <a:lnTo>
                <a:pt x="801" y="398"/>
              </a:lnTo>
              <a:lnTo>
                <a:pt x="768" y="394"/>
              </a:lnTo>
              <a:lnTo>
                <a:pt x="733" y="391"/>
              </a:lnTo>
              <a:lnTo>
                <a:pt x="737" y="359"/>
              </a:lnTo>
              <a:lnTo>
                <a:pt x="738" y="343"/>
              </a:lnTo>
              <a:lnTo>
                <a:pt x="741" y="317"/>
              </a:lnTo>
              <a:lnTo>
                <a:pt x="743" y="308"/>
              </a:lnTo>
              <a:lnTo>
                <a:pt x="744" y="293"/>
              </a:lnTo>
              <a:lnTo>
                <a:pt x="745" y="286"/>
              </a:lnTo>
              <a:lnTo>
                <a:pt x="747" y="267"/>
              </a:lnTo>
              <a:lnTo>
                <a:pt x="748" y="253"/>
              </a:lnTo>
              <a:lnTo>
                <a:pt x="750" y="237"/>
              </a:lnTo>
              <a:lnTo>
                <a:pt x="752" y="223"/>
              </a:lnTo>
              <a:lnTo>
                <a:pt x="754" y="207"/>
              </a:lnTo>
              <a:lnTo>
                <a:pt x="734" y="206"/>
              </a:lnTo>
              <a:lnTo>
                <a:pt x="711" y="202"/>
              </a:lnTo>
              <a:lnTo>
                <a:pt x="696" y="201"/>
              </a:lnTo>
              <a:lnTo>
                <a:pt x="682" y="199"/>
              </a:lnTo>
              <a:lnTo>
                <a:pt x="684" y="182"/>
              </a:lnTo>
              <a:lnTo>
                <a:pt x="686" y="165"/>
              </a:lnTo>
              <a:lnTo>
                <a:pt x="688" y="153"/>
              </a:lnTo>
              <a:lnTo>
                <a:pt x="691" y="119"/>
              </a:lnTo>
              <a:lnTo>
                <a:pt x="691" y="118"/>
              </a:lnTo>
              <a:lnTo>
                <a:pt x="647" y="112"/>
              </a:lnTo>
              <a:lnTo>
                <a:pt x="640" y="112"/>
              </a:lnTo>
              <a:lnTo>
                <a:pt x="637" y="80"/>
              </a:lnTo>
              <a:lnTo>
                <a:pt x="625" y="63"/>
              </a:lnTo>
              <a:lnTo>
                <a:pt x="625" y="52"/>
              </a:lnTo>
              <a:lnTo>
                <a:pt x="612" y="29"/>
              </a:lnTo>
              <a:lnTo>
                <a:pt x="598" y="26"/>
              </a:lnTo>
              <a:lnTo>
                <a:pt x="596" y="26"/>
              </a:lnTo>
              <a:lnTo>
                <a:pt x="579" y="24"/>
              </a:lnTo>
              <a:close/>
            </a:path>
          </a:pathLst>
        </a:custGeom>
        <a:solidFill>
          <a:srgbClr val="003366"/>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3</xdr:col>
      <xdr:colOff>0</xdr:colOff>
      <xdr:row>18</xdr:row>
      <xdr:rowOff>0</xdr:rowOff>
    </xdr:from>
    <xdr:to>
      <xdr:col>7</xdr:col>
      <xdr:colOff>0</xdr:colOff>
      <xdr:row>34</xdr:row>
      <xdr:rowOff>123825</xdr:rowOff>
    </xdr:to>
    <xdr:sp>
      <xdr:nvSpPr>
        <xdr:cNvPr id="19" name="Melton"/>
        <xdr:cNvSpPr>
          <a:spLocks/>
        </xdr:cNvSpPr>
      </xdr:nvSpPr>
      <xdr:spPr>
        <a:xfrm>
          <a:off x="2486025" y="2914650"/>
          <a:ext cx="2438400" cy="2714625"/>
        </a:xfrm>
        <a:custGeom>
          <a:pathLst>
            <a:path h="3119" w="2806">
              <a:moveTo>
                <a:pt x="1954" y="3046"/>
              </a:moveTo>
              <a:lnTo>
                <a:pt x="2132" y="3066"/>
              </a:lnTo>
              <a:lnTo>
                <a:pt x="2259" y="3086"/>
              </a:lnTo>
              <a:lnTo>
                <a:pt x="2668" y="3119"/>
              </a:lnTo>
              <a:lnTo>
                <a:pt x="2671" y="3084"/>
              </a:lnTo>
              <a:lnTo>
                <a:pt x="2707" y="2661"/>
              </a:lnTo>
              <a:lnTo>
                <a:pt x="2708" y="2641"/>
              </a:lnTo>
              <a:lnTo>
                <a:pt x="2712" y="2584"/>
              </a:lnTo>
              <a:lnTo>
                <a:pt x="2717" y="2542"/>
              </a:lnTo>
              <a:lnTo>
                <a:pt x="2724" y="2443"/>
              </a:lnTo>
              <a:lnTo>
                <a:pt x="2717" y="2440"/>
              </a:lnTo>
              <a:lnTo>
                <a:pt x="2710" y="2383"/>
              </a:lnTo>
              <a:lnTo>
                <a:pt x="2713" y="2353"/>
              </a:lnTo>
              <a:lnTo>
                <a:pt x="2723" y="2350"/>
              </a:lnTo>
              <a:lnTo>
                <a:pt x="2730" y="2341"/>
              </a:lnTo>
              <a:lnTo>
                <a:pt x="2732" y="2314"/>
              </a:lnTo>
              <a:lnTo>
                <a:pt x="2735" y="2308"/>
              </a:lnTo>
              <a:lnTo>
                <a:pt x="2744" y="2277"/>
              </a:lnTo>
              <a:lnTo>
                <a:pt x="2763" y="2255"/>
              </a:lnTo>
              <a:lnTo>
                <a:pt x="2761" y="2215"/>
              </a:lnTo>
              <a:lnTo>
                <a:pt x="2767" y="2133"/>
              </a:lnTo>
              <a:lnTo>
                <a:pt x="2772" y="2076"/>
              </a:lnTo>
              <a:lnTo>
                <a:pt x="2779" y="2032"/>
              </a:lnTo>
              <a:lnTo>
                <a:pt x="2785" y="2000"/>
              </a:lnTo>
              <a:lnTo>
                <a:pt x="2792" y="1958"/>
              </a:lnTo>
              <a:lnTo>
                <a:pt x="2806" y="1881"/>
              </a:lnTo>
              <a:lnTo>
                <a:pt x="2732" y="1872"/>
              </a:lnTo>
              <a:lnTo>
                <a:pt x="2736" y="1846"/>
              </a:lnTo>
              <a:lnTo>
                <a:pt x="2648" y="1835"/>
              </a:lnTo>
              <a:lnTo>
                <a:pt x="2653" y="1781"/>
              </a:lnTo>
              <a:lnTo>
                <a:pt x="2662" y="1711"/>
              </a:lnTo>
              <a:lnTo>
                <a:pt x="2665" y="1681"/>
              </a:lnTo>
              <a:lnTo>
                <a:pt x="2688" y="1683"/>
              </a:lnTo>
              <a:lnTo>
                <a:pt x="2690" y="1662"/>
              </a:lnTo>
              <a:lnTo>
                <a:pt x="2702" y="1538"/>
              </a:lnTo>
              <a:lnTo>
                <a:pt x="2670" y="1481"/>
              </a:lnTo>
              <a:lnTo>
                <a:pt x="2632" y="1421"/>
              </a:lnTo>
              <a:lnTo>
                <a:pt x="2563" y="1317"/>
              </a:lnTo>
              <a:lnTo>
                <a:pt x="2576" y="1310"/>
              </a:lnTo>
              <a:lnTo>
                <a:pt x="2554" y="1291"/>
              </a:lnTo>
              <a:lnTo>
                <a:pt x="2521" y="1231"/>
              </a:lnTo>
              <a:lnTo>
                <a:pt x="2456" y="1075"/>
              </a:lnTo>
              <a:lnTo>
                <a:pt x="2407" y="970"/>
              </a:lnTo>
              <a:lnTo>
                <a:pt x="2357" y="875"/>
              </a:lnTo>
              <a:lnTo>
                <a:pt x="2327" y="843"/>
              </a:lnTo>
              <a:lnTo>
                <a:pt x="2302" y="829"/>
              </a:lnTo>
              <a:lnTo>
                <a:pt x="2280" y="815"/>
              </a:lnTo>
              <a:lnTo>
                <a:pt x="2240" y="768"/>
              </a:lnTo>
              <a:lnTo>
                <a:pt x="2208" y="726"/>
              </a:lnTo>
              <a:lnTo>
                <a:pt x="2150" y="650"/>
              </a:lnTo>
              <a:lnTo>
                <a:pt x="2048" y="504"/>
              </a:lnTo>
              <a:lnTo>
                <a:pt x="1933" y="319"/>
              </a:lnTo>
              <a:lnTo>
                <a:pt x="1868" y="222"/>
              </a:lnTo>
              <a:lnTo>
                <a:pt x="1822" y="163"/>
              </a:lnTo>
              <a:lnTo>
                <a:pt x="1587" y="138"/>
              </a:lnTo>
              <a:lnTo>
                <a:pt x="1537" y="132"/>
              </a:lnTo>
              <a:lnTo>
                <a:pt x="1488" y="127"/>
              </a:lnTo>
              <a:lnTo>
                <a:pt x="1423" y="119"/>
              </a:lnTo>
              <a:lnTo>
                <a:pt x="1380" y="115"/>
              </a:lnTo>
              <a:lnTo>
                <a:pt x="1379" y="108"/>
              </a:lnTo>
              <a:lnTo>
                <a:pt x="1379" y="78"/>
              </a:lnTo>
              <a:lnTo>
                <a:pt x="1327" y="73"/>
              </a:lnTo>
              <a:lnTo>
                <a:pt x="1157" y="52"/>
              </a:lnTo>
              <a:lnTo>
                <a:pt x="1100" y="46"/>
              </a:lnTo>
              <a:lnTo>
                <a:pt x="1089" y="44"/>
              </a:lnTo>
              <a:lnTo>
                <a:pt x="855" y="16"/>
              </a:lnTo>
              <a:lnTo>
                <a:pt x="817" y="10"/>
              </a:lnTo>
              <a:lnTo>
                <a:pt x="741" y="0"/>
              </a:lnTo>
              <a:lnTo>
                <a:pt x="727" y="32"/>
              </a:lnTo>
              <a:lnTo>
                <a:pt x="708" y="53"/>
              </a:lnTo>
              <a:lnTo>
                <a:pt x="690" y="59"/>
              </a:lnTo>
              <a:lnTo>
                <a:pt x="694" y="83"/>
              </a:lnTo>
              <a:lnTo>
                <a:pt x="693" y="93"/>
              </a:lnTo>
              <a:lnTo>
                <a:pt x="664" y="115"/>
              </a:lnTo>
              <a:lnTo>
                <a:pt x="645" y="118"/>
              </a:lnTo>
              <a:lnTo>
                <a:pt x="644" y="134"/>
              </a:lnTo>
              <a:lnTo>
                <a:pt x="627" y="152"/>
              </a:lnTo>
              <a:lnTo>
                <a:pt x="627" y="170"/>
              </a:lnTo>
              <a:lnTo>
                <a:pt x="618" y="173"/>
              </a:lnTo>
              <a:lnTo>
                <a:pt x="607" y="198"/>
              </a:lnTo>
              <a:lnTo>
                <a:pt x="594" y="216"/>
              </a:lnTo>
              <a:lnTo>
                <a:pt x="580" y="248"/>
              </a:lnTo>
              <a:lnTo>
                <a:pt x="565" y="273"/>
              </a:lnTo>
              <a:lnTo>
                <a:pt x="550" y="281"/>
              </a:lnTo>
              <a:lnTo>
                <a:pt x="535" y="276"/>
              </a:lnTo>
              <a:lnTo>
                <a:pt x="524" y="294"/>
              </a:lnTo>
              <a:lnTo>
                <a:pt x="524" y="309"/>
              </a:lnTo>
              <a:lnTo>
                <a:pt x="523" y="330"/>
              </a:lnTo>
              <a:lnTo>
                <a:pt x="530" y="365"/>
              </a:lnTo>
              <a:lnTo>
                <a:pt x="518" y="408"/>
              </a:lnTo>
              <a:lnTo>
                <a:pt x="490" y="450"/>
              </a:lnTo>
              <a:lnTo>
                <a:pt x="497" y="463"/>
              </a:lnTo>
              <a:lnTo>
                <a:pt x="474" y="532"/>
              </a:lnTo>
              <a:lnTo>
                <a:pt x="455" y="534"/>
              </a:lnTo>
              <a:lnTo>
                <a:pt x="444" y="537"/>
              </a:lnTo>
              <a:lnTo>
                <a:pt x="429" y="610"/>
              </a:lnTo>
              <a:lnTo>
                <a:pt x="394" y="628"/>
              </a:lnTo>
              <a:lnTo>
                <a:pt x="376" y="648"/>
              </a:lnTo>
              <a:lnTo>
                <a:pt x="398" y="666"/>
              </a:lnTo>
              <a:lnTo>
                <a:pt x="391" y="688"/>
              </a:lnTo>
              <a:lnTo>
                <a:pt x="410" y="692"/>
              </a:lnTo>
              <a:lnTo>
                <a:pt x="397" y="708"/>
              </a:lnTo>
              <a:lnTo>
                <a:pt x="416" y="726"/>
              </a:lnTo>
              <a:lnTo>
                <a:pt x="414" y="745"/>
              </a:lnTo>
              <a:lnTo>
                <a:pt x="434" y="765"/>
              </a:lnTo>
              <a:lnTo>
                <a:pt x="425" y="796"/>
              </a:lnTo>
              <a:lnTo>
                <a:pt x="431" y="819"/>
              </a:lnTo>
              <a:lnTo>
                <a:pt x="398" y="875"/>
              </a:lnTo>
              <a:lnTo>
                <a:pt x="386" y="903"/>
              </a:lnTo>
              <a:lnTo>
                <a:pt x="361" y="931"/>
              </a:lnTo>
              <a:lnTo>
                <a:pt x="377" y="951"/>
              </a:lnTo>
              <a:lnTo>
                <a:pt x="360" y="1028"/>
              </a:lnTo>
              <a:lnTo>
                <a:pt x="378" y="1084"/>
              </a:lnTo>
              <a:lnTo>
                <a:pt x="364" y="1073"/>
              </a:lnTo>
              <a:lnTo>
                <a:pt x="358" y="1108"/>
              </a:lnTo>
              <a:lnTo>
                <a:pt x="337" y="1120"/>
              </a:lnTo>
              <a:lnTo>
                <a:pt x="345" y="1131"/>
              </a:lnTo>
              <a:lnTo>
                <a:pt x="334" y="1163"/>
              </a:lnTo>
              <a:lnTo>
                <a:pt x="354" y="1181"/>
              </a:lnTo>
              <a:lnTo>
                <a:pt x="356" y="1204"/>
              </a:lnTo>
              <a:lnTo>
                <a:pt x="346" y="1222"/>
              </a:lnTo>
              <a:lnTo>
                <a:pt x="360" y="1269"/>
              </a:lnTo>
              <a:lnTo>
                <a:pt x="353" y="1274"/>
              </a:lnTo>
              <a:lnTo>
                <a:pt x="357" y="1291"/>
              </a:lnTo>
              <a:lnTo>
                <a:pt x="364" y="1331"/>
              </a:lnTo>
              <a:lnTo>
                <a:pt x="377" y="1338"/>
              </a:lnTo>
              <a:lnTo>
                <a:pt x="363" y="1362"/>
              </a:lnTo>
              <a:lnTo>
                <a:pt x="379" y="1394"/>
              </a:lnTo>
              <a:lnTo>
                <a:pt x="382" y="1406"/>
              </a:lnTo>
              <a:lnTo>
                <a:pt x="368" y="1417"/>
              </a:lnTo>
              <a:lnTo>
                <a:pt x="378" y="1431"/>
              </a:lnTo>
              <a:lnTo>
                <a:pt x="357" y="1418"/>
              </a:lnTo>
              <a:lnTo>
                <a:pt x="331" y="1439"/>
              </a:lnTo>
              <a:lnTo>
                <a:pt x="363" y="1460"/>
              </a:lnTo>
              <a:lnTo>
                <a:pt x="342" y="1473"/>
              </a:lnTo>
              <a:lnTo>
                <a:pt x="342" y="1483"/>
              </a:lnTo>
              <a:lnTo>
                <a:pt x="357" y="1485"/>
              </a:lnTo>
              <a:lnTo>
                <a:pt x="352" y="1508"/>
              </a:lnTo>
              <a:lnTo>
                <a:pt x="335" y="1492"/>
              </a:lnTo>
              <a:lnTo>
                <a:pt x="308" y="1522"/>
              </a:lnTo>
              <a:lnTo>
                <a:pt x="305" y="1534"/>
              </a:lnTo>
              <a:lnTo>
                <a:pt x="322" y="1551"/>
              </a:lnTo>
              <a:lnTo>
                <a:pt x="302" y="1546"/>
              </a:lnTo>
              <a:lnTo>
                <a:pt x="331" y="1638"/>
              </a:lnTo>
              <a:lnTo>
                <a:pt x="346" y="1639"/>
              </a:lnTo>
              <a:lnTo>
                <a:pt x="331" y="1649"/>
              </a:lnTo>
              <a:lnTo>
                <a:pt x="349" y="1685"/>
              </a:lnTo>
              <a:lnTo>
                <a:pt x="359" y="1734"/>
              </a:lnTo>
              <a:lnTo>
                <a:pt x="350" y="1761"/>
              </a:lnTo>
              <a:lnTo>
                <a:pt x="338" y="1778"/>
              </a:lnTo>
              <a:lnTo>
                <a:pt x="337" y="1803"/>
              </a:lnTo>
              <a:lnTo>
                <a:pt x="353" y="1808"/>
              </a:lnTo>
              <a:lnTo>
                <a:pt x="375" y="1859"/>
              </a:lnTo>
              <a:lnTo>
                <a:pt x="379" y="1914"/>
              </a:lnTo>
              <a:lnTo>
                <a:pt x="313" y="1927"/>
              </a:lnTo>
              <a:lnTo>
                <a:pt x="264" y="1929"/>
              </a:lnTo>
              <a:lnTo>
                <a:pt x="211" y="1934"/>
              </a:lnTo>
              <a:lnTo>
                <a:pt x="207" y="1933"/>
              </a:lnTo>
              <a:lnTo>
                <a:pt x="170" y="1911"/>
              </a:lnTo>
              <a:lnTo>
                <a:pt x="154" y="1886"/>
              </a:lnTo>
              <a:lnTo>
                <a:pt x="126" y="1888"/>
              </a:lnTo>
              <a:lnTo>
                <a:pt x="102" y="1904"/>
              </a:lnTo>
              <a:lnTo>
                <a:pt x="93" y="1986"/>
              </a:lnTo>
              <a:lnTo>
                <a:pt x="45" y="2427"/>
              </a:lnTo>
              <a:lnTo>
                <a:pt x="0" y="2829"/>
              </a:lnTo>
              <a:lnTo>
                <a:pt x="232" y="2851"/>
              </a:lnTo>
              <a:lnTo>
                <a:pt x="540" y="2888"/>
              </a:lnTo>
              <a:lnTo>
                <a:pt x="690" y="2998"/>
              </a:lnTo>
              <a:lnTo>
                <a:pt x="816" y="3015"/>
              </a:lnTo>
              <a:lnTo>
                <a:pt x="878" y="3022"/>
              </a:lnTo>
              <a:lnTo>
                <a:pt x="981" y="3084"/>
              </a:lnTo>
              <a:lnTo>
                <a:pt x="980" y="3118"/>
              </a:lnTo>
              <a:lnTo>
                <a:pt x="994" y="3084"/>
              </a:lnTo>
              <a:lnTo>
                <a:pt x="1006" y="3086"/>
              </a:lnTo>
              <a:lnTo>
                <a:pt x="1025" y="3056"/>
              </a:lnTo>
              <a:lnTo>
                <a:pt x="1017" y="3044"/>
              </a:lnTo>
              <a:lnTo>
                <a:pt x="1004" y="3044"/>
              </a:lnTo>
              <a:lnTo>
                <a:pt x="985" y="3033"/>
              </a:lnTo>
              <a:lnTo>
                <a:pt x="999" y="3013"/>
              </a:lnTo>
              <a:lnTo>
                <a:pt x="1019" y="2994"/>
              </a:lnTo>
              <a:lnTo>
                <a:pt x="1039" y="2971"/>
              </a:lnTo>
              <a:lnTo>
                <a:pt x="1051" y="2970"/>
              </a:lnTo>
              <a:lnTo>
                <a:pt x="1069" y="2967"/>
              </a:lnTo>
              <a:lnTo>
                <a:pt x="1082" y="2961"/>
              </a:lnTo>
              <a:lnTo>
                <a:pt x="1086" y="2947"/>
              </a:lnTo>
              <a:lnTo>
                <a:pt x="1244" y="2961"/>
              </a:lnTo>
              <a:lnTo>
                <a:pt x="1424" y="2983"/>
              </a:lnTo>
              <a:lnTo>
                <a:pt x="1453" y="2988"/>
              </a:lnTo>
              <a:lnTo>
                <a:pt x="1509" y="2994"/>
              </a:lnTo>
              <a:lnTo>
                <a:pt x="1575" y="3001"/>
              </a:lnTo>
              <a:lnTo>
                <a:pt x="1954" y="3046"/>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11</xdr:col>
      <xdr:colOff>190500</xdr:colOff>
      <xdr:row>37</xdr:row>
      <xdr:rowOff>38100</xdr:rowOff>
    </xdr:from>
    <xdr:to>
      <xdr:col>13</xdr:col>
      <xdr:colOff>209550</xdr:colOff>
      <xdr:row>42</xdr:row>
      <xdr:rowOff>142875</xdr:rowOff>
    </xdr:to>
    <xdr:sp>
      <xdr:nvSpPr>
        <xdr:cNvPr id="20" name="Monash"/>
        <xdr:cNvSpPr>
          <a:spLocks/>
        </xdr:cNvSpPr>
      </xdr:nvSpPr>
      <xdr:spPr>
        <a:xfrm>
          <a:off x="7553325" y="6029325"/>
          <a:ext cx="1238250" cy="914400"/>
        </a:xfrm>
        <a:custGeom>
          <a:pathLst>
            <a:path h="1040" w="1425">
              <a:moveTo>
                <a:pt x="184" y="42"/>
              </a:moveTo>
              <a:lnTo>
                <a:pt x="180" y="78"/>
              </a:lnTo>
              <a:lnTo>
                <a:pt x="176" y="103"/>
              </a:lnTo>
              <a:lnTo>
                <a:pt x="174" y="121"/>
              </a:lnTo>
              <a:lnTo>
                <a:pt x="170" y="153"/>
              </a:lnTo>
              <a:lnTo>
                <a:pt x="170" y="167"/>
              </a:lnTo>
              <a:lnTo>
                <a:pt x="164" y="212"/>
              </a:lnTo>
              <a:lnTo>
                <a:pt x="165" y="226"/>
              </a:lnTo>
              <a:lnTo>
                <a:pt x="163" y="257"/>
              </a:lnTo>
              <a:lnTo>
                <a:pt x="162" y="264"/>
              </a:lnTo>
              <a:lnTo>
                <a:pt x="153" y="331"/>
              </a:lnTo>
              <a:lnTo>
                <a:pt x="149" y="364"/>
              </a:lnTo>
              <a:lnTo>
                <a:pt x="148" y="373"/>
              </a:lnTo>
              <a:lnTo>
                <a:pt x="147" y="382"/>
              </a:lnTo>
              <a:lnTo>
                <a:pt x="143" y="405"/>
              </a:lnTo>
              <a:lnTo>
                <a:pt x="138" y="443"/>
              </a:lnTo>
              <a:lnTo>
                <a:pt x="132" y="487"/>
              </a:lnTo>
              <a:lnTo>
                <a:pt x="110" y="484"/>
              </a:lnTo>
              <a:lnTo>
                <a:pt x="104" y="482"/>
              </a:lnTo>
              <a:lnTo>
                <a:pt x="80" y="457"/>
              </a:lnTo>
              <a:lnTo>
                <a:pt x="62" y="433"/>
              </a:lnTo>
              <a:lnTo>
                <a:pt x="33" y="418"/>
              </a:lnTo>
              <a:lnTo>
                <a:pt x="26" y="474"/>
              </a:lnTo>
              <a:lnTo>
                <a:pt x="22" y="499"/>
              </a:lnTo>
              <a:lnTo>
                <a:pt x="22" y="506"/>
              </a:lnTo>
              <a:lnTo>
                <a:pt x="21" y="508"/>
              </a:lnTo>
              <a:lnTo>
                <a:pt x="18" y="537"/>
              </a:lnTo>
              <a:lnTo>
                <a:pt x="16" y="558"/>
              </a:lnTo>
              <a:lnTo>
                <a:pt x="11" y="591"/>
              </a:lnTo>
              <a:lnTo>
                <a:pt x="5" y="642"/>
              </a:lnTo>
              <a:lnTo>
                <a:pt x="0" y="676"/>
              </a:lnTo>
              <a:lnTo>
                <a:pt x="16" y="679"/>
              </a:lnTo>
              <a:lnTo>
                <a:pt x="19" y="679"/>
              </a:lnTo>
              <a:lnTo>
                <a:pt x="48" y="683"/>
              </a:lnTo>
              <a:lnTo>
                <a:pt x="107" y="691"/>
              </a:lnTo>
              <a:lnTo>
                <a:pt x="108" y="691"/>
              </a:lnTo>
              <a:lnTo>
                <a:pt x="104" y="726"/>
              </a:lnTo>
              <a:lnTo>
                <a:pt x="98" y="762"/>
              </a:lnTo>
              <a:lnTo>
                <a:pt x="97" y="775"/>
              </a:lnTo>
              <a:lnTo>
                <a:pt x="95" y="785"/>
              </a:lnTo>
              <a:lnTo>
                <a:pt x="91" y="818"/>
              </a:lnTo>
              <a:lnTo>
                <a:pt x="91" y="822"/>
              </a:lnTo>
              <a:lnTo>
                <a:pt x="84" y="869"/>
              </a:lnTo>
              <a:lnTo>
                <a:pt x="121" y="874"/>
              </a:lnTo>
              <a:lnTo>
                <a:pt x="128" y="875"/>
              </a:lnTo>
              <a:lnTo>
                <a:pt x="150" y="878"/>
              </a:lnTo>
              <a:lnTo>
                <a:pt x="184" y="883"/>
              </a:lnTo>
              <a:lnTo>
                <a:pt x="208" y="885"/>
              </a:lnTo>
              <a:lnTo>
                <a:pt x="217" y="888"/>
              </a:lnTo>
              <a:lnTo>
                <a:pt x="261" y="893"/>
              </a:lnTo>
              <a:lnTo>
                <a:pt x="262" y="893"/>
              </a:lnTo>
              <a:lnTo>
                <a:pt x="300" y="899"/>
              </a:lnTo>
              <a:lnTo>
                <a:pt x="328" y="902"/>
              </a:lnTo>
              <a:lnTo>
                <a:pt x="351" y="905"/>
              </a:lnTo>
              <a:lnTo>
                <a:pt x="356" y="906"/>
              </a:lnTo>
              <a:lnTo>
                <a:pt x="389" y="911"/>
              </a:lnTo>
              <a:lnTo>
                <a:pt x="415" y="914"/>
              </a:lnTo>
              <a:lnTo>
                <a:pt x="440" y="918"/>
              </a:lnTo>
              <a:lnTo>
                <a:pt x="441" y="918"/>
              </a:lnTo>
              <a:lnTo>
                <a:pt x="515" y="928"/>
              </a:lnTo>
              <a:lnTo>
                <a:pt x="517" y="928"/>
              </a:lnTo>
              <a:lnTo>
                <a:pt x="536" y="930"/>
              </a:lnTo>
              <a:lnTo>
                <a:pt x="657" y="947"/>
              </a:lnTo>
              <a:lnTo>
                <a:pt x="660" y="948"/>
              </a:lnTo>
              <a:lnTo>
                <a:pt x="676" y="864"/>
              </a:lnTo>
              <a:lnTo>
                <a:pt x="697" y="880"/>
              </a:lnTo>
              <a:lnTo>
                <a:pt x="800" y="958"/>
              </a:lnTo>
              <a:lnTo>
                <a:pt x="808" y="967"/>
              </a:lnTo>
              <a:lnTo>
                <a:pt x="815" y="968"/>
              </a:lnTo>
              <a:lnTo>
                <a:pt x="823" y="969"/>
              </a:lnTo>
              <a:lnTo>
                <a:pt x="862" y="974"/>
              </a:lnTo>
              <a:lnTo>
                <a:pt x="866" y="974"/>
              </a:lnTo>
              <a:lnTo>
                <a:pt x="907" y="980"/>
              </a:lnTo>
              <a:lnTo>
                <a:pt x="914" y="981"/>
              </a:lnTo>
              <a:lnTo>
                <a:pt x="953" y="987"/>
              </a:lnTo>
              <a:lnTo>
                <a:pt x="985" y="991"/>
              </a:lnTo>
              <a:lnTo>
                <a:pt x="989" y="991"/>
              </a:lnTo>
              <a:lnTo>
                <a:pt x="1019" y="996"/>
              </a:lnTo>
              <a:lnTo>
                <a:pt x="1094" y="1006"/>
              </a:lnTo>
              <a:lnTo>
                <a:pt x="1127" y="1011"/>
              </a:lnTo>
              <a:lnTo>
                <a:pt x="1156" y="1014"/>
              </a:lnTo>
              <a:lnTo>
                <a:pt x="1186" y="1016"/>
              </a:lnTo>
              <a:lnTo>
                <a:pt x="1221" y="1020"/>
              </a:lnTo>
              <a:lnTo>
                <a:pt x="1304" y="1027"/>
              </a:lnTo>
              <a:lnTo>
                <a:pt x="1334" y="1029"/>
              </a:lnTo>
              <a:lnTo>
                <a:pt x="1341" y="1031"/>
              </a:lnTo>
              <a:lnTo>
                <a:pt x="1362" y="1034"/>
              </a:lnTo>
              <a:lnTo>
                <a:pt x="1369" y="1035"/>
              </a:lnTo>
              <a:lnTo>
                <a:pt x="1375" y="1036"/>
              </a:lnTo>
              <a:lnTo>
                <a:pt x="1393" y="1038"/>
              </a:lnTo>
              <a:lnTo>
                <a:pt x="1416" y="1040"/>
              </a:lnTo>
              <a:lnTo>
                <a:pt x="1425" y="1034"/>
              </a:lnTo>
              <a:lnTo>
                <a:pt x="1424" y="1024"/>
              </a:lnTo>
              <a:lnTo>
                <a:pt x="1416" y="1022"/>
              </a:lnTo>
              <a:lnTo>
                <a:pt x="1411" y="1009"/>
              </a:lnTo>
              <a:lnTo>
                <a:pt x="1402" y="1000"/>
              </a:lnTo>
              <a:lnTo>
                <a:pt x="1393" y="1005"/>
              </a:lnTo>
              <a:lnTo>
                <a:pt x="1381" y="998"/>
              </a:lnTo>
              <a:lnTo>
                <a:pt x="1368" y="992"/>
              </a:lnTo>
              <a:lnTo>
                <a:pt x="1357" y="987"/>
              </a:lnTo>
              <a:lnTo>
                <a:pt x="1342" y="981"/>
              </a:lnTo>
              <a:lnTo>
                <a:pt x="1330" y="976"/>
              </a:lnTo>
              <a:lnTo>
                <a:pt x="1324" y="970"/>
              </a:lnTo>
              <a:lnTo>
                <a:pt x="1319" y="967"/>
              </a:lnTo>
              <a:lnTo>
                <a:pt x="1330" y="962"/>
              </a:lnTo>
              <a:lnTo>
                <a:pt x="1319" y="959"/>
              </a:lnTo>
              <a:lnTo>
                <a:pt x="1314" y="954"/>
              </a:lnTo>
              <a:lnTo>
                <a:pt x="1304" y="947"/>
              </a:lnTo>
              <a:lnTo>
                <a:pt x="1299" y="940"/>
              </a:lnTo>
              <a:lnTo>
                <a:pt x="1304" y="939"/>
              </a:lnTo>
              <a:lnTo>
                <a:pt x="1302" y="937"/>
              </a:lnTo>
              <a:lnTo>
                <a:pt x="1295" y="938"/>
              </a:lnTo>
              <a:lnTo>
                <a:pt x="1291" y="929"/>
              </a:lnTo>
              <a:lnTo>
                <a:pt x="1295" y="925"/>
              </a:lnTo>
              <a:lnTo>
                <a:pt x="1286" y="918"/>
              </a:lnTo>
              <a:lnTo>
                <a:pt x="1293" y="910"/>
              </a:lnTo>
              <a:lnTo>
                <a:pt x="1293" y="908"/>
              </a:lnTo>
              <a:lnTo>
                <a:pt x="1294" y="906"/>
              </a:lnTo>
              <a:lnTo>
                <a:pt x="1288" y="891"/>
              </a:lnTo>
              <a:lnTo>
                <a:pt x="1279" y="891"/>
              </a:lnTo>
              <a:lnTo>
                <a:pt x="1273" y="871"/>
              </a:lnTo>
              <a:lnTo>
                <a:pt x="1280" y="855"/>
              </a:lnTo>
              <a:lnTo>
                <a:pt x="1281" y="850"/>
              </a:lnTo>
              <a:lnTo>
                <a:pt x="1270" y="823"/>
              </a:lnTo>
              <a:lnTo>
                <a:pt x="1263" y="802"/>
              </a:lnTo>
              <a:lnTo>
                <a:pt x="1258" y="800"/>
              </a:lnTo>
              <a:lnTo>
                <a:pt x="1257" y="784"/>
              </a:lnTo>
              <a:lnTo>
                <a:pt x="1251" y="771"/>
              </a:lnTo>
              <a:lnTo>
                <a:pt x="1258" y="760"/>
              </a:lnTo>
              <a:lnTo>
                <a:pt x="1263" y="748"/>
              </a:lnTo>
              <a:lnTo>
                <a:pt x="1261" y="741"/>
              </a:lnTo>
              <a:lnTo>
                <a:pt x="1260" y="734"/>
              </a:lnTo>
              <a:lnTo>
                <a:pt x="1265" y="732"/>
              </a:lnTo>
              <a:lnTo>
                <a:pt x="1262" y="725"/>
              </a:lnTo>
              <a:lnTo>
                <a:pt x="1264" y="725"/>
              </a:lnTo>
              <a:lnTo>
                <a:pt x="1265" y="725"/>
              </a:lnTo>
              <a:lnTo>
                <a:pt x="1273" y="721"/>
              </a:lnTo>
              <a:lnTo>
                <a:pt x="1268" y="710"/>
              </a:lnTo>
              <a:lnTo>
                <a:pt x="1274" y="708"/>
              </a:lnTo>
              <a:lnTo>
                <a:pt x="1271" y="703"/>
              </a:lnTo>
              <a:lnTo>
                <a:pt x="1275" y="696"/>
              </a:lnTo>
              <a:lnTo>
                <a:pt x="1272" y="691"/>
              </a:lnTo>
              <a:lnTo>
                <a:pt x="1272" y="681"/>
              </a:lnTo>
              <a:lnTo>
                <a:pt x="1280" y="681"/>
              </a:lnTo>
              <a:lnTo>
                <a:pt x="1274" y="658"/>
              </a:lnTo>
              <a:lnTo>
                <a:pt x="1268" y="624"/>
              </a:lnTo>
              <a:lnTo>
                <a:pt x="1272" y="625"/>
              </a:lnTo>
              <a:lnTo>
                <a:pt x="1263" y="610"/>
              </a:lnTo>
              <a:lnTo>
                <a:pt x="1263" y="607"/>
              </a:lnTo>
              <a:lnTo>
                <a:pt x="1262" y="595"/>
              </a:lnTo>
              <a:lnTo>
                <a:pt x="1258" y="598"/>
              </a:lnTo>
              <a:lnTo>
                <a:pt x="1254" y="592"/>
              </a:lnTo>
              <a:lnTo>
                <a:pt x="1259" y="582"/>
              </a:lnTo>
              <a:lnTo>
                <a:pt x="1265" y="585"/>
              </a:lnTo>
              <a:lnTo>
                <a:pt x="1271" y="576"/>
              </a:lnTo>
              <a:lnTo>
                <a:pt x="1279" y="581"/>
              </a:lnTo>
              <a:lnTo>
                <a:pt x="1284" y="572"/>
              </a:lnTo>
              <a:lnTo>
                <a:pt x="1292" y="570"/>
              </a:lnTo>
              <a:lnTo>
                <a:pt x="1287" y="559"/>
              </a:lnTo>
              <a:lnTo>
                <a:pt x="1293" y="558"/>
              </a:lnTo>
              <a:lnTo>
                <a:pt x="1292" y="545"/>
              </a:lnTo>
              <a:lnTo>
                <a:pt x="1301" y="543"/>
              </a:lnTo>
              <a:lnTo>
                <a:pt x="1293" y="536"/>
              </a:lnTo>
              <a:lnTo>
                <a:pt x="1291" y="527"/>
              </a:lnTo>
              <a:lnTo>
                <a:pt x="1283" y="509"/>
              </a:lnTo>
              <a:lnTo>
                <a:pt x="1276" y="509"/>
              </a:lnTo>
              <a:lnTo>
                <a:pt x="1269" y="506"/>
              </a:lnTo>
              <a:lnTo>
                <a:pt x="1261" y="498"/>
              </a:lnTo>
              <a:lnTo>
                <a:pt x="1258" y="504"/>
              </a:lnTo>
              <a:lnTo>
                <a:pt x="1250" y="501"/>
              </a:lnTo>
              <a:lnTo>
                <a:pt x="1241" y="500"/>
              </a:lnTo>
              <a:lnTo>
                <a:pt x="1233" y="489"/>
              </a:lnTo>
              <a:lnTo>
                <a:pt x="1226" y="484"/>
              </a:lnTo>
              <a:lnTo>
                <a:pt x="1225" y="467"/>
              </a:lnTo>
              <a:lnTo>
                <a:pt x="1220" y="465"/>
              </a:lnTo>
              <a:lnTo>
                <a:pt x="1213" y="457"/>
              </a:lnTo>
              <a:lnTo>
                <a:pt x="1221" y="450"/>
              </a:lnTo>
              <a:lnTo>
                <a:pt x="1210" y="437"/>
              </a:lnTo>
              <a:lnTo>
                <a:pt x="1199" y="419"/>
              </a:lnTo>
              <a:lnTo>
                <a:pt x="1192" y="420"/>
              </a:lnTo>
              <a:lnTo>
                <a:pt x="1189" y="421"/>
              </a:lnTo>
              <a:lnTo>
                <a:pt x="1187" y="410"/>
              </a:lnTo>
              <a:lnTo>
                <a:pt x="1181" y="412"/>
              </a:lnTo>
              <a:lnTo>
                <a:pt x="1172" y="405"/>
              </a:lnTo>
              <a:lnTo>
                <a:pt x="1169" y="396"/>
              </a:lnTo>
              <a:lnTo>
                <a:pt x="1170" y="396"/>
              </a:lnTo>
              <a:lnTo>
                <a:pt x="1176" y="389"/>
              </a:lnTo>
              <a:lnTo>
                <a:pt x="1176" y="382"/>
              </a:lnTo>
              <a:lnTo>
                <a:pt x="1172" y="384"/>
              </a:lnTo>
              <a:lnTo>
                <a:pt x="1163" y="378"/>
              </a:lnTo>
              <a:lnTo>
                <a:pt x="1163" y="372"/>
              </a:lnTo>
              <a:lnTo>
                <a:pt x="1172" y="368"/>
              </a:lnTo>
              <a:lnTo>
                <a:pt x="1163" y="363"/>
              </a:lnTo>
              <a:lnTo>
                <a:pt x="1169" y="361"/>
              </a:lnTo>
              <a:lnTo>
                <a:pt x="1163" y="343"/>
              </a:lnTo>
              <a:lnTo>
                <a:pt x="1158" y="333"/>
              </a:lnTo>
              <a:lnTo>
                <a:pt x="1151" y="336"/>
              </a:lnTo>
              <a:lnTo>
                <a:pt x="1142" y="327"/>
              </a:lnTo>
              <a:lnTo>
                <a:pt x="1141" y="319"/>
              </a:lnTo>
              <a:lnTo>
                <a:pt x="1134" y="319"/>
              </a:lnTo>
              <a:lnTo>
                <a:pt x="1128" y="320"/>
              </a:lnTo>
              <a:lnTo>
                <a:pt x="1127" y="317"/>
              </a:lnTo>
              <a:lnTo>
                <a:pt x="1133" y="313"/>
              </a:lnTo>
              <a:lnTo>
                <a:pt x="1136" y="294"/>
              </a:lnTo>
              <a:lnTo>
                <a:pt x="1128" y="297"/>
              </a:lnTo>
              <a:lnTo>
                <a:pt x="1137" y="280"/>
              </a:lnTo>
              <a:lnTo>
                <a:pt x="1130" y="272"/>
              </a:lnTo>
              <a:lnTo>
                <a:pt x="1139" y="258"/>
              </a:lnTo>
              <a:lnTo>
                <a:pt x="1143" y="245"/>
              </a:lnTo>
              <a:lnTo>
                <a:pt x="1140" y="245"/>
              </a:lnTo>
              <a:lnTo>
                <a:pt x="1139" y="245"/>
              </a:lnTo>
              <a:lnTo>
                <a:pt x="1134" y="241"/>
              </a:lnTo>
              <a:lnTo>
                <a:pt x="1140" y="240"/>
              </a:lnTo>
              <a:lnTo>
                <a:pt x="1145" y="237"/>
              </a:lnTo>
              <a:lnTo>
                <a:pt x="1149" y="233"/>
              </a:lnTo>
              <a:lnTo>
                <a:pt x="1143" y="233"/>
              </a:lnTo>
              <a:lnTo>
                <a:pt x="1150" y="228"/>
              </a:lnTo>
              <a:lnTo>
                <a:pt x="1140" y="212"/>
              </a:lnTo>
              <a:lnTo>
                <a:pt x="1141" y="204"/>
              </a:lnTo>
              <a:lnTo>
                <a:pt x="1148" y="203"/>
              </a:lnTo>
              <a:lnTo>
                <a:pt x="1148" y="197"/>
              </a:lnTo>
              <a:lnTo>
                <a:pt x="1144" y="193"/>
              </a:lnTo>
              <a:lnTo>
                <a:pt x="1153" y="184"/>
              </a:lnTo>
              <a:lnTo>
                <a:pt x="1162" y="169"/>
              </a:lnTo>
              <a:lnTo>
                <a:pt x="1154" y="170"/>
              </a:lnTo>
              <a:lnTo>
                <a:pt x="1163" y="155"/>
              </a:lnTo>
              <a:lnTo>
                <a:pt x="1156" y="155"/>
              </a:lnTo>
              <a:lnTo>
                <a:pt x="1164" y="147"/>
              </a:lnTo>
              <a:lnTo>
                <a:pt x="1160" y="146"/>
              </a:lnTo>
              <a:lnTo>
                <a:pt x="1163" y="142"/>
              </a:lnTo>
              <a:lnTo>
                <a:pt x="1155" y="140"/>
              </a:lnTo>
              <a:lnTo>
                <a:pt x="1165" y="137"/>
              </a:lnTo>
              <a:lnTo>
                <a:pt x="1169" y="133"/>
              </a:lnTo>
              <a:lnTo>
                <a:pt x="1161" y="130"/>
              </a:lnTo>
              <a:lnTo>
                <a:pt x="1170" y="126"/>
              </a:lnTo>
              <a:lnTo>
                <a:pt x="1119" y="119"/>
              </a:lnTo>
              <a:lnTo>
                <a:pt x="1118" y="119"/>
              </a:lnTo>
              <a:lnTo>
                <a:pt x="1115" y="119"/>
              </a:lnTo>
              <a:lnTo>
                <a:pt x="1067" y="112"/>
              </a:lnTo>
              <a:lnTo>
                <a:pt x="1033" y="108"/>
              </a:lnTo>
              <a:lnTo>
                <a:pt x="1022" y="107"/>
              </a:lnTo>
              <a:lnTo>
                <a:pt x="993" y="103"/>
              </a:lnTo>
              <a:lnTo>
                <a:pt x="956" y="98"/>
              </a:lnTo>
              <a:lnTo>
                <a:pt x="911" y="92"/>
              </a:lnTo>
              <a:lnTo>
                <a:pt x="866" y="86"/>
              </a:lnTo>
              <a:lnTo>
                <a:pt x="840" y="82"/>
              </a:lnTo>
              <a:lnTo>
                <a:pt x="798" y="77"/>
              </a:lnTo>
              <a:lnTo>
                <a:pt x="786" y="76"/>
              </a:lnTo>
              <a:lnTo>
                <a:pt x="784" y="75"/>
              </a:lnTo>
              <a:lnTo>
                <a:pt x="732" y="68"/>
              </a:lnTo>
              <a:lnTo>
                <a:pt x="676" y="60"/>
              </a:lnTo>
              <a:lnTo>
                <a:pt x="671" y="60"/>
              </a:lnTo>
              <a:lnTo>
                <a:pt x="644" y="57"/>
              </a:lnTo>
              <a:lnTo>
                <a:pt x="614" y="54"/>
              </a:lnTo>
              <a:lnTo>
                <a:pt x="591" y="50"/>
              </a:lnTo>
              <a:lnTo>
                <a:pt x="553" y="46"/>
              </a:lnTo>
              <a:lnTo>
                <a:pt x="544" y="45"/>
              </a:lnTo>
              <a:lnTo>
                <a:pt x="500" y="39"/>
              </a:lnTo>
              <a:lnTo>
                <a:pt x="487" y="37"/>
              </a:lnTo>
              <a:lnTo>
                <a:pt x="432" y="31"/>
              </a:lnTo>
              <a:lnTo>
                <a:pt x="422" y="30"/>
              </a:lnTo>
              <a:lnTo>
                <a:pt x="373" y="23"/>
              </a:lnTo>
              <a:lnTo>
                <a:pt x="360" y="22"/>
              </a:lnTo>
              <a:lnTo>
                <a:pt x="341" y="20"/>
              </a:lnTo>
              <a:lnTo>
                <a:pt x="317" y="16"/>
              </a:lnTo>
              <a:lnTo>
                <a:pt x="290" y="13"/>
              </a:lnTo>
              <a:lnTo>
                <a:pt x="250" y="8"/>
              </a:lnTo>
              <a:lnTo>
                <a:pt x="201" y="2"/>
              </a:lnTo>
              <a:lnTo>
                <a:pt x="190" y="0"/>
              </a:lnTo>
              <a:lnTo>
                <a:pt x="185" y="34"/>
              </a:lnTo>
              <a:lnTo>
                <a:pt x="184" y="42"/>
              </a:lnTo>
              <a:close/>
            </a:path>
          </a:pathLst>
        </a:custGeom>
        <a:solidFill>
          <a:srgbClr val="00808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8</xdr:col>
      <xdr:colOff>47625</xdr:colOff>
      <xdr:row>28</xdr:row>
      <xdr:rowOff>0</xdr:rowOff>
    </xdr:from>
    <xdr:to>
      <xdr:col>9</xdr:col>
      <xdr:colOff>266700</xdr:colOff>
      <xdr:row>33</xdr:row>
      <xdr:rowOff>104775</xdr:rowOff>
    </xdr:to>
    <xdr:sp>
      <xdr:nvSpPr>
        <xdr:cNvPr id="21" name="Moonee Valley"/>
        <xdr:cNvSpPr>
          <a:spLocks/>
        </xdr:cNvSpPr>
      </xdr:nvSpPr>
      <xdr:spPr>
        <a:xfrm>
          <a:off x="5581650" y="4533900"/>
          <a:ext cx="828675" cy="914400"/>
        </a:xfrm>
        <a:custGeom>
          <a:pathLst>
            <a:path h="1053" w="958">
              <a:moveTo>
                <a:pt x="758" y="279"/>
              </a:moveTo>
              <a:lnTo>
                <a:pt x="755" y="274"/>
              </a:lnTo>
              <a:lnTo>
                <a:pt x="768" y="251"/>
              </a:lnTo>
              <a:lnTo>
                <a:pt x="766" y="250"/>
              </a:lnTo>
              <a:lnTo>
                <a:pt x="761" y="239"/>
              </a:lnTo>
              <a:lnTo>
                <a:pt x="750" y="235"/>
              </a:lnTo>
              <a:lnTo>
                <a:pt x="741" y="239"/>
              </a:lnTo>
              <a:lnTo>
                <a:pt x="728" y="194"/>
              </a:lnTo>
              <a:lnTo>
                <a:pt x="718" y="198"/>
              </a:lnTo>
              <a:lnTo>
                <a:pt x="708" y="189"/>
              </a:lnTo>
              <a:lnTo>
                <a:pt x="693" y="178"/>
              </a:lnTo>
              <a:lnTo>
                <a:pt x="683" y="174"/>
              </a:lnTo>
              <a:lnTo>
                <a:pt x="675" y="175"/>
              </a:lnTo>
              <a:lnTo>
                <a:pt x="669" y="178"/>
              </a:lnTo>
              <a:lnTo>
                <a:pt x="661" y="176"/>
              </a:lnTo>
              <a:lnTo>
                <a:pt x="660" y="167"/>
              </a:lnTo>
              <a:lnTo>
                <a:pt x="652" y="164"/>
              </a:lnTo>
              <a:lnTo>
                <a:pt x="645" y="155"/>
              </a:lnTo>
              <a:lnTo>
                <a:pt x="637" y="140"/>
              </a:lnTo>
              <a:lnTo>
                <a:pt x="628" y="140"/>
              </a:lnTo>
              <a:lnTo>
                <a:pt x="628" y="148"/>
              </a:lnTo>
              <a:lnTo>
                <a:pt x="622" y="154"/>
              </a:lnTo>
              <a:lnTo>
                <a:pt x="615" y="150"/>
              </a:lnTo>
              <a:lnTo>
                <a:pt x="608" y="133"/>
              </a:lnTo>
              <a:lnTo>
                <a:pt x="614" y="120"/>
              </a:lnTo>
              <a:lnTo>
                <a:pt x="620" y="117"/>
              </a:lnTo>
              <a:lnTo>
                <a:pt x="610" y="100"/>
              </a:lnTo>
              <a:lnTo>
                <a:pt x="598" y="97"/>
              </a:lnTo>
              <a:lnTo>
                <a:pt x="588" y="95"/>
              </a:lnTo>
              <a:lnTo>
                <a:pt x="578" y="97"/>
              </a:lnTo>
              <a:lnTo>
                <a:pt x="568" y="98"/>
              </a:lnTo>
              <a:lnTo>
                <a:pt x="557" y="81"/>
              </a:lnTo>
              <a:lnTo>
                <a:pt x="548" y="95"/>
              </a:lnTo>
              <a:lnTo>
                <a:pt x="538" y="91"/>
              </a:lnTo>
              <a:lnTo>
                <a:pt x="538" y="88"/>
              </a:lnTo>
              <a:lnTo>
                <a:pt x="541" y="80"/>
              </a:lnTo>
              <a:lnTo>
                <a:pt x="544" y="67"/>
              </a:lnTo>
              <a:lnTo>
                <a:pt x="535" y="57"/>
              </a:lnTo>
              <a:lnTo>
                <a:pt x="529" y="45"/>
              </a:lnTo>
              <a:lnTo>
                <a:pt x="516" y="25"/>
              </a:lnTo>
              <a:lnTo>
                <a:pt x="502" y="10"/>
              </a:lnTo>
              <a:lnTo>
                <a:pt x="496" y="0"/>
              </a:lnTo>
              <a:lnTo>
                <a:pt x="442" y="9"/>
              </a:lnTo>
              <a:lnTo>
                <a:pt x="424" y="12"/>
              </a:lnTo>
              <a:lnTo>
                <a:pt x="402" y="22"/>
              </a:lnTo>
              <a:lnTo>
                <a:pt x="387" y="31"/>
              </a:lnTo>
              <a:lnTo>
                <a:pt x="295" y="102"/>
              </a:lnTo>
              <a:lnTo>
                <a:pt x="286" y="109"/>
              </a:lnTo>
              <a:lnTo>
                <a:pt x="233" y="151"/>
              </a:lnTo>
              <a:lnTo>
                <a:pt x="205" y="185"/>
              </a:lnTo>
              <a:lnTo>
                <a:pt x="198" y="198"/>
              </a:lnTo>
              <a:lnTo>
                <a:pt x="167" y="241"/>
              </a:lnTo>
              <a:lnTo>
                <a:pt x="149" y="265"/>
              </a:lnTo>
              <a:lnTo>
                <a:pt x="119" y="310"/>
              </a:lnTo>
              <a:lnTo>
                <a:pt x="64" y="388"/>
              </a:lnTo>
              <a:lnTo>
                <a:pt x="11" y="464"/>
              </a:lnTo>
              <a:lnTo>
                <a:pt x="0" y="480"/>
              </a:lnTo>
              <a:lnTo>
                <a:pt x="15" y="505"/>
              </a:lnTo>
              <a:lnTo>
                <a:pt x="28" y="544"/>
              </a:lnTo>
              <a:lnTo>
                <a:pt x="31" y="603"/>
              </a:lnTo>
              <a:lnTo>
                <a:pt x="31" y="643"/>
              </a:lnTo>
              <a:lnTo>
                <a:pt x="40" y="650"/>
              </a:lnTo>
              <a:lnTo>
                <a:pt x="48" y="651"/>
              </a:lnTo>
              <a:lnTo>
                <a:pt x="66" y="661"/>
              </a:lnTo>
              <a:lnTo>
                <a:pt x="78" y="661"/>
              </a:lnTo>
              <a:lnTo>
                <a:pt x="83" y="694"/>
              </a:lnTo>
              <a:lnTo>
                <a:pt x="67" y="725"/>
              </a:lnTo>
              <a:lnTo>
                <a:pt x="62" y="728"/>
              </a:lnTo>
              <a:lnTo>
                <a:pt x="56" y="751"/>
              </a:lnTo>
              <a:lnTo>
                <a:pt x="57" y="759"/>
              </a:lnTo>
              <a:lnTo>
                <a:pt x="75" y="799"/>
              </a:lnTo>
              <a:lnTo>
                <a:pt x="87" y="804"/>
              </a:lnTo>
              <a:lnTo>
                <a:pt x="92" y="806"/>
              </a:lnTo>
              <a:lnTo>
                <a:pt x="98" y="808"/>
              </a:lnTo>
              <a:lnTo>
                <a:pt x="111" y="818"/>
              </a:lnTo>
              <a:lnTo>
                <a:pt x="122" y="826"/>
              </a:lnTo>
              <a:lnTo>
                <a:pt x="133" y="827"/>
              </a:lnTo>
              <a:lnTo>
                <a:pt x="148" y="829"/>
              </a:lnTo>
              <a:lnTo>
                <a:pt x="149" y="829"/>
              </a:lnTo>
              <a:lnTo>
                <a:pt x="160" y="819"/>
              </a:lnTo>
              <a:lnTo>
                <a:pt x="178" y="807"/>
              </a:lnTo>
              <a:lnTo>
                <a:pt x="188" y="791"/>
              </a:lnTo>
              <a:lnTo>
                <a:pt x="196" y="780"/>
              </a:lnTo>
              <a:lnTo>
                <a:pt x="212" y="778"/>
              </a:lnTo>
              <a:lnTo>
                <a:pt x="227" y="782"/>
              </a:lnTo>
              <a:lnTo>
                <a:pt x="246" y="784"/>
              </a:lnTo>
              <a:lnTo>
                <a:pt x="260" y="782"/>
              </a:lnTo>
              <a:lnTo>
                <a:pt x="277" y="771"/>
              </a:lnTo>
              <a:lnTo>
                <a:pt x="281" y="738"/>
              </a:lnTo>
              <a:lnTo>
                <a:pt x="280" y="737"/>
              </a:lnTo>
              <a:lnTo>
                <a:pt x="262" y="726"/>
              </a:lnTo>
              <a:lnTo>
                <a:pt x="244" y="708"/>
              </a:lnTo>
              <a:lnTo>
                <a:pt x="253" y="683"/>
              </a:lnTo>
              <a:lnTo>
                <a:pt x="258" y="663"/>
              </a:lnTo>
              <a:lnTo>
                <a:pt x="264" y="650"/>
              </a:lnTo>
              <a:lnTo>
                <a:pt x="279" y="641"/>
              </a:lnTo>
              <a:lnTo>
                <a:pt x="297" y="630"/>
              </a:lnTo>
              <a:lnTo>
                <a:pt x="321" y="612"/>
              </a:lnTo>
              <a:lnTo>
                <a:pt x="342" y="586"/>
              </a:lnTo>
              <a:lnTo>
                <a:pt x="357" y="575"/>
              </a:lnTo>
              <a:lnTo>
                <a:pt x="369" y="575"/>
              </a:lnTo>
              <a:lnTo>
                <a:pt x="387" y="582"/>
              </a:lnTo>
              <a:lnTo>
                <a:pt x="374" y="624"/>
              </a:lnTo>
              <a:lnTo>
                <a:pt x="383" y="646"/>
              </a:lnTo>
              <a:lnTo>
                <a:pt x="399" y="648"/>
              </a:lnTo>
              <a:lnTo>
                <a:pt x="421" y="648"/>
              </a:lnTo>
              <a:lnTo>
                <a:pt x="433" y="658"/>
              </a:lnTo>
              <a:lnTo>
                <a:pt x="457" y="686"/>
              </a:lnTo>
              <a:lnTo>
                <a:pt x="475" y="694"/>
              </a:lnTo>
              <a:lnTo>
                <a:pt x="494" y="684"/>
              </a:lnTo>
              <a:lnTo>
                <a:pt x="500" y="682"/>
              </a:lnTo>
              <a:lnTo>
                <a:pt x="521" y="680"/>
              </a:lnTo>
              <a:lnTo>
                <a:pt x="538" y="684"/>
              </a:lnTo>
              <a:lnTo>
                <a:pt x="552" y="733"/>
              </a:lnTo>
              <a:lnTo>
                <a:pt x="540" y="746"/>
              </a:lnTo>
              <a:lnTo>
                <a:pt x="520" y="752"/>
              </a:lnTo>
              <a:lnTo>
                <a:pt x="500" y="768"/>
              </a:lnTo>
              <a:lnTo>
                <a:pt x="491" y="789"/>
              </a:lnTo>
              <a:lnTo>
                <a:pt x="491" y="791"/>
              </a:lnTo>
              <a:lnTo>
                <a:pt x="493" y="799"/>
              </a:lnTo>
              <a:lnTo>
                <a:pt x="505" y="849"/>
              </a:lnTo>
              <a:lnTo>
                <a:pt x="506" y="861"/>
              </a:lnTo>
              <a:lnTo>
                <a:pt x="522" y="882"/>
              </a:lnTo>
              <a:lnTo>
                <a:pt x="538" y="893"/>
              </a:lnTo>
              <a:lnTo>
                <a:pt x="555" y="905"/>
              </a:lnTo>
              <a:lnTo>
                <a:pt x="572" y="921"/>
              </a:lnTo>
              <a:lnTo>
                <a:pt x="575" y="929"/>
              </a:lnTo>
              <a:lnTo>
                <a:pt x="563" y="986"/>
              </a:lnTo>
              <a:lnTo>
                <a:pt x="578" y="972"/>
              </a:lnTo>
              <a:lnTo>
                <a:pt x="584" y="955"/>
              </a:lnTo>
              <a:lnTo>
                <a:pt x="598" y="949"/>
              </a:lnTo>
              <a:lnTo>
                <a:pt x="611" y="900"/>
              </a:lnTo>
              <a:lnTo>
                <a:pt x="665" y="857"/>
              </a:lnTo>
              <a:lnTo>
                <a:pt x="677" y="871"/>
              </a:lnTo>
              <a:lnTo>
                <a:pt x="681" y="877"/>
              </a:lnTo>
              <a:lnTo>
                <a:pt x="689" y="888"/>
              </a:lnTo>
              <a:lnTo>
                <a:pt x="742" y="955"/>
              </a:lnTo>
              <a:lnTo>
                <a:pt x="770" y="988"/>
              </a:lnTo>
              <a:lnTo>
                <a:pt x="781" y="1002"/>
              </a:lnTo>
              <a:lnTo>
                <a:pt x="788" y="1012"/>
              </a:lnTo>
              <a:lnTo>
                <a:pt x="807" y="1035"/>
              </a:lnTo>
              <a:lnTo>
                <a:pt x="837" y="1039"/>
              </a:lnTo>
              <a:lnTo>
                <a:pt x="885" y="1045"/>
              </a:lnTo>
              <a:lnTo>
                <a:pt x="915" y="1048"/>
              </a:lnTo>
              <a:lnTo>
                <a:pt x="916" y="1048"/>
              </a:lnTo>
              <a:lnTo>
                <a:pt x="928" y="1050"/>
              </a:lnTo>
              <a:lnTo>
                <a:pt x="937" y="1052"/>
              </a:lnTo>
              <a:lnTo>
                <a:pt x="944" y="1053"/>
              </a:lnTo>
              <a:lnTo>
                <a:pt x="945" y="1036"/>
              </a:lnTo>
              <a:lnTo>
                <a:pt x="946" y="1031"/>
              </a:lnTo>
              <a:lnTo>
                <a:pt x="948" y="1008"/>
              </a:lnTo>
              <a:lnTo>
                <a:pt x="949" y="1003"/>
              </a:lnTo>
              <a:lnTo>
                <a:pt x="958" y="984"/>
              </a:lnTo>
              <a:lnTo>
                <a:pt x="928" y="953"/>
              </a:lnTo>
              <a:lnTo>
                <a:pt x="928" y="951"/>
              </a:lnTo>
              <a:lnTo>
                <a:pt x="924" y="945"/>
              </a:lnTo>
              <a:lnTo>
                <a:pt x="916" y="887"/>
              </a:lnTo>
              <a:lnTo>
                <a:pt x="912" y="869"/>
              </a:lnTo>
              <a:lnTo>
                <a:pt x="896" y="834"/>
              </a:lnTo>
              <a:lnTo>
                <a:pt x="895" y="833"/>
              </a:lnTo>
              <a:lnTo>
                <a:pt x="886" y="784"/>
              </a:lnTo>
              <a:lnTo>
                <a:pt x="890" y="780"/>
              </a:lnTo>
              <a:lnTo>
                <a:pt x="904" y="759"/>
              </a:lnTo>
              <a:lnTo>
                <a:pt x="904" y="756"/>
              </a:lnTo>
              <a:lnTo>
                <a:pt x="892" y="750"/>
              </a:lnTo>
              <a:lnTo>
                <a:pt x="878" y="750"/>
              </a:lnTo>
              <a:lnTo>
                <a:pt x="882" y="731"/>
              </a:lnTo>
              <a:lnTo>
                <a:pt x="896" y="724"/>
              </a:lnTo>
              <a:lnTo>
                <a:pt x="898" y="720"/>
              </a:lnTo>
              <a:lnTo>
                <a:pt x="901" y="665"/>
              </a:lnTo>
              <a:lnTo>
                <a:pt x="903" y="631"/>
              </a:lnTo>
              <a:lnTo>
                <a:pt x="896" y="621"/>
              </a:lnTo>
              <a:lnTo>
                <a:pt x="882" y="617"/>
              </a:lnTo>
              <a:lnTo>
                <a:pt x="871" y="618"/>
              </a:lnTo>
              <a:lnTo>
                <a:pt x="863" y="623"/>
              </a:lnTo>
              <a:lnTo>
                <a:pt x="859" y="620"/>
              </a:lnTo>
              <a:lnTo>
                <a:pt x="850" y="603"/>
              </a:lnTo>
              <a:lnTo>
                <a:pt x="849" y="602"/>
              </a:lnTo>
              <a:lnTo>
                <a:pt x="856" y="583"/>
              </a:lnTo>
              <a:lnTo>
                <a:pt x="863" y="573"/>
              </a:lnTo>
              <a:lnTo>
                <a:pt x="853" y="557"/>
              </a:lnTo>
              <a:lnTo>
                <a:pt x="865" y="543"/>
              </a:lnTo>
              <a:lnTo>
                <a:pt x="862" y="530"/>
              </a:lnTo>
              <a:lnTo>
                <a:pt x="852" y="531"/>
              </a:lnTo>
              <a:lnTo>
                <a:pt x="842" y="525"/>
              </a:lnTo>
              <a:lnTo>
                <a:pt x="832" y="533"/>
              </a:lnTo>
              <a:lnTo>
                <a:pt x="821" y="537"/>
              </a:lnTo>
              <a:lnTo>
                <a:pt x="812" y="518"/>
              </a:lnTo>
              <a:lnTo>
                <a:pt x="809" y="517"/>
              </a:lnTo>
              <a:lnTo>
                <a:pt x="801" y="525"/>
              </a:lnTo>
              <a:lnTo>
                <a:pt x="793" y="521"/>
              </a:lnTo>
              <a:lnTo>
                <a:pt x="786" y="511"/>
              </a:lnTo>
              <a:lnTo>
                <a:pt x="788" y="507"/>
              </a:lnTo>
              <a:lnTo>
                <a:pt x="801" y="480"/>
              </a:lnTo>
              <a:lnTo>
                <a:pt x="808" y="461"/>
              </a:lnTo>
              <a:lnTo>
                <a:pt x="799" y="453"/>
              </a:lnTo>
              <a:lnTo>
                <a:pt x="810" y="437"/>
              </a:lnTo>
              <a:lnTo>
                <a:pt x="831" y="438"/>
              </a:lnTo>
              <a:lnTo>
                <a:pt x="845" y="437"/>
              </a:lnTo>
              <a:lnTo>
                <a:pt x="848" y="430"/>
              </a:lnTo>
              <a:lnTo>
                <a:pt x="859" y="425"/>
              </a:lnTo>
              <a:lnTo>
                <a:pt x="849" y="400"/>
              </a:lnTo>
              <a:lnTo>
                <a:pt x="837" y="399"/>
              </a:lnTo>
              <a:lnTo>
                <a:pt x="815" y="374"/>
              </a:lnTo>
              <a:lnTo>
                <a:pt x="806" y="344"/>
              </a:lnTo>
              <a:lnTo>
                <a:pt x="801" y="327"/>
              </a:lnTo>
              <a:lnTo>
                <a:pt x="801" y="326"/>
              </a:lnTo>
              <a:lnTo>
                <a:pt x="796" y="308"/>
              </a:lnTo>
              <a:lnTo>
                <a:pt x="769" y="287"/>
              </a:lnTo>
              <a:lnTo>
                <a:pt x="758" y="279"/>
              </a:lnTo>
              <a:close/>
            </a:path>
          </a:pathLst>
        </a:custGeom>
        <a:solidFill>
          <a:srgbClr val="00808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8</xdr:col>
      <xdr:colOff>381000</xdr:colOff>
      <xdr:row>26</xdr:row>
      <xdr:rowOff>114300</xdr:rowOff>
    </xdr:from>
    <xdr:to>
      <xdr:col>10</xdr:col>
      <xdr:colOff>28575</xdr:colOff>
      <xdr:row>32</xdr:row>
      <xdr:rowOff>104775</xdr:rowOff>
    </xdr:to>
    <xdr:sp>
      <xdr:nvSpPr>
        <xdr:cNvPr id="22" name="Moreland"/>
        <xdr:cNvSpPr>
          <a:spLocks/>
        </xdr:cNvSpPr>
      </xdr:nvSpPr>
      <xdr:spPr>
        <a:xfrm>
          <a:off x="5915025" y="4324350"/>
          <a:ext cx="866775" cy="962025"/>
        </a:xfrm>
        <a:custGeom>
          <a:pathLst>
            <a:path h="1096" w="1013">
              <a:moveTo>
                <a:pt x="719" y="1070"/>
              </a:moveTo>
              <a:lnTo>
                <a:pt x="736" y="1072"/>
              </a:lnTo>
              <a:lnTo>
                <a:pt x="738" y="1072"/>
              </a:lnTo>
              <a:lnTo>
                <a:pt x="752" y="1075"/>
              </a:lnTo>
              <a:lnTo>
                <a:pt x="788" y="1079"/>
              </a:lnTo>
              <a:lnTo>
                <a:pt x="810" y="1082"/>
              </a:lnTo>
              <a:lnTo>
                <a:pt x="811" y="1087"/>
              </a:lnTo>
              <a:lnTo>
                <a:pt x="840" y="1086"/>
              </a:lnTo>
              <a:lnTo>
                <a:pt x="880" y="1091"/>
              </a:lnTo>
              <a:lnTo>
                <a:pt x="913" y="1096"/>
              </a:lnTo>
              <a:lnTo>
                <a:pt x="914" y="1092"/>
              </a:lnTo>
              <a:lnTo>
                <a:pt x="916" y="1069"/>
              </a:lnTo>
              <a:lnTo>
                <a:pt x="919" y="1047"/>
              </a:lnTo>
              <a:lnTo>
                <a:pt x="920" y="1035"/>
              </a:lnTo>
              <a:lnTo>
                <a:pt x="934" y="1037"/>
              </a:lnTo>
              <a:lnTo>
                <a:pt x="935" y="1037"/>
              </a:lnTo>
              <a:lnTo>
                <a:pt x="952" y="1039"/>
              </a:lnTo>
              <a:lnTo>
                <a:pt x="988" y="1043"/>
              </a:lnTo>
              <a:lnTo>
                <a:pt x="1013" y="1046"/>
              </a:lnTo>
              <a:lnTo>
                <a:pt x="1008" y="1028"/>
              </a:lnTo>
              <a:lnTo>
                <a:pt x="1005" y="1028"/>
              </a:lnTo>
              <a:lnTo>
                <a:pt x="995" y="1012"/>
              </a:lnTo>
              <a:lnTo>
                <a:pt x="993" y="1009"/>
              </a:lnTo>
              <a:lnTo>
                <a:pt x="980" y="993"/>
              </a:lnTo>
              <a:lnTo>
                <a:pt x="971" y="961"/>
              </a:lnTo>
              <a:lnTo>
                <a:pt x="973" y="938"/>
              </a:lnTo>
              <a:lnTo>
                <a:pt x="983" y="924"/>
              </a:lnTo>
              <a:lnTo>
                <a:pt x="971" y="909"/>
              </a:lnTo>
              <a:lnTo>
                <a:pt x="958" y="892"/>
              </a:lnTo>
              <a:lnTo>
                <a:pt x="947" y="890"/>
              </a:lnTo>
              <a:lnTo>
                <a:pt x="942" y="883"/>
              </a:lnTo>
              <a:lnTo>
                <a:pt x="942" y="876"/>
              </a:lnTo>
              <a:lnTo>
                <a:pt x="951" y="873"/>
              </a:lnTo>
              <a:lnTo>
                <a:pt x="955" y="862"/>
              </a:lnTo>
              <a:lnTo>
                <a:pt x="940" y="841"/>
              </a:lnTo>
              <a:lnTo>
                <a:pt x="928" y="814"/>
              </a:lnTo>
              <a:lnTo>
                <a:pt x="919" y="772"/>
              </a:lnTo>
              <a:lnTo>
                <a:pt x="921" y="768"/>
              </a:lnTo>
              <a:lnTo>
                <a:pt x="930" y="761"/>
              </a:lnTo>
              <a:lnTo>
                <a:pt x="934" y="758"/>
              </a:lnTo>
              <a:lnTo>
                <a:pt x="941" y="744"/>
              </a:lnTo>
              <a:lnTo>
                <a:pt x="932" y="728"/>
              </a:lnTo>
              <a:lnTo>
                <a:pt x="932" y="700"/>
              </a:lnTo>
              <a:lnTo>
                <a:pt x="924" y="680"/>
              </a:lnTo>
              <a:lnTo>
                <a:pt x="925" y="679"/>
              </a:lnTo>
              <a:lnTo>
                <a:pt x="934" y="679"/>
              </a:lnTo>
              <a:lnTo>
                <a:pt x="938" y="662"/>
              </a:lnTo>
              <a:lnTo>
                <a:pt x="924" y="652"/>
              </a:lnTo>
              <a:lnTo>
                <a:pt x="912" y="635"/>
              </a:lnTo>
              <a:lnTo>
                <a:pt x="920" y="636"/>
              </a:lnTo>
              <a:lnTo>
                <a:pt x="949" y="552"/>
              </a:lnTo>
              <a:lnTo>
                <a:pt x="953" y="517"/>
              </a:lnTo>
              <a:lnTo>
                <a:pt x="955" y="492"/>
              </a:lnTo>
              <a:lnTo>
                <a:pt x="956" y="481"/>
              </a:lnTo>
              <a:lnTo>
                <a:pt x="963" y="417"/>
              </a:lnTo>
              <a:lnTo>
                <a:pt x="967" y="373"/>
              </a:lnTo>
              <a:lnTo>
                <a:pt x="963" y="372"/>
              </a:lnTo>
              <a:lnTo>
                <a:pt x="961" y="372"/>
              </a:lnTo>
              <a:lnTo>
                <a:pt x="940" y="371"/>
              </a:lnTo>
              <a:lnTo>
                <a:pt x="912" y="376"/>
              </a:lnTo>
              <a:lnTo>
                <a:pt x="899" y="362"/>
              </a:lnTo>
              <a:lnTo>
                <a:pt x="910" y="354"/>
              </a:lnTo>
              <a:lnTo>
                <a:pt x="903" y="349"/>
              </a:lnTo>
              <a:lnTo>
                <a:pt x="899" y="324"/>
              </a:lnTo>
              <a:lnTo>
                <a:pt x="897" y="316"/>
              </a:lnTo>
              <a:lnTo>
                <a:pt x="902" y="315"/>
              </a:lnTo>
              <a:lnTo>
                <a:pt x="910" y="316"/>
              </a:lnTo>
              <a:lnTo>
                <a:pt x="919" y="310"/>
              </a:lnTo>
              <a:lnTo>
                <a:pt x="920" y="288"/>
              </a:lnTo>
              <a:lnTo>
                <a:pt x="911" y="286"/>
              </a:lnTo>
              <a:lnTo>
                <a:pt x="902" y="284"/>
              </a:lnTo>
              <a:lnTo>
                <a:pt x="895" y="284"/>
              </a:lnTo>
              <a:lnTo>
                <a:pt x="885" y="277"/>
              </a:lnTo>
              <a:lnTo>
                <a:pt x="886" y="276"/>
              </a:lnTo>
              <a:lnTo>
                <a:pt x="896" y="272"/>
              </a:lnTo>
              <a:lnTo>
                <a:pt x="902" y="253"/>
              </a:lnTo>
              <a:lnTo>
                <a:pt x="896" y="249"/>
              </a:lnTo>
              <a:lnTo>
                <a:pt x="890" y="229"/>
              </a:lnTo>
              <a:lnTo>
                <a:pt x="901" y="210"/>
              </a:lnTo>
              <a:lnTo>
                <a:pt x="903" y="208"/>
              </a:lnTo>
              <a:lnTo>
                <a:pt x="912" y="207"/>
              </a:lnTo>
              <a:lnTo>
                <a:pt x="921" y="202"/>
              </a:lnTo>
              <a:lnTo>
                <a:pt x="914" y="190"/>
              </a:lnTo>
              <a:lnTo>
                <a:pt x="908" y="184"/>
              </a:lnTo>
              <a:lnTo>
                <a:pt x="897" y="172"/>
              </a:lnTo>
              <a:lnTo>
                <a:pt x="907" y="163"/>
              </a:lnTo>
              <a:lnTo>
                <a:pt x="918" y="159"/>
              </a:lnTo>
              <a:lnTo>
                <a:pt x="929" y="159"/>
              </a:lnTo>
              <a:lnTo>
                <a:pt x="933" y="142"/>
              </a:lnTo>
              <a:lnTo>
                <a:pt x="923" y="129"/>
              </a:lnTo>
              <a:lnTo>
                <a:pt x="918" y="124"/>
              </a:lnTo>
              <a:lnTo>
                <a:pt x="905" y="115"/>
              </a:lnTo>
              <a:lnTo>
                <a:pt x="916" y="82"/>
              </a:lnTo>
              <a:lnTo>
                <a:pt x="906" y="80"/>
              </a:lnTo>
              <a:lnTo>
                <a:pt x="897" y="77"/>
              </a:lnTo>
              <a:lnTo>
                <a:pt x="899" y="49"/>
              </a:lnTo>
              <a:lnTo>
                <a:pt x="886" y="41"/>
              </a:lnTo>
              <a:lnTo>
                <a:pt x="876" y="51"/>
              </a:lnTo>
              <a:lnTo>
                <a:pt x="863" y="42"/>
              </a:lnTo>
              <a:lnTo>
                <a:pt x="854" y="38"/>
              </a:lnTo>
              <a:lnTo>
                <a:pt x="840" y="22"/>
              </a:lnTo>
              <a:lnTo>
                <a:pt x="828" y="25"/>
              </a:lnTo>
              <a:lnTo>
                <a:pt x="814" y="16"/>
              </a:lnTo>
              <a:lnTo>
                <a:pt x="822" y="9"/>
              </a:lnTo>
              <a:lnTo>
                <a:pt x="832" y="3"/>
              </a:lnTo>
              <a:lnTo>
                <a:pt x="829" y="3"/>
              </a:lnTo>
              <a:lnTo>
                <a:pt x="792" y="0"/>
              </a:lnTo>
              <a:lnTo>
                <a:pt x="766" y="13"/>
              </a:lnTo>
              <a:lnTo>
                <a:pt x="753" y="16"/>
              </a:lnTo>
              <a:lnTo>
                <a:pt x="700" y="21"/>
              </a:lnTo>
              <a:lnTo>
                <a:pt x="686" y="22"/>
              </a:lnTo>
              <a:lnTo>
                <a:pt x="507" y="38"/>
              </a:lnTo>
              <a:lnTo>
                <a:pt x="496" y="40"/>
              </a:lnTo>
              <a:lnTo>
                <a:pt x="455" y="43"/>
              </a:lnTo>
              <a:lnTo>
                <a:pt x="377" y="52"/>
              </a:lnTo>
              <a:lnTo>
                <a:pt x="350" y="54"/>
              </a:lnTo>
              <a:lnTo>
                <a:pt x="331" y="55"/>
              </a:lnTo>
              <a:lnTo>
                <a:pt x="284" y="59"/>
              </a:lnTo>
              <a:lnTo>
                <a:pt x="258" y="57"/>
              </a:lnTo>
              <a:lnTo>
                <a:pt x="257" y="56"/>
              </a:lnTo>
              <a:lnTo>
                <a:pt x="227" y="55"/>
              </a:lnTo>
              <a:lnTo>
                <a:pt x="197" y="53"/>
              </a:lnTo>
              <a:lnTo>
                <a:pt x="174" y="54"/>
              </a:lnTo>
              <a:lnTo>
                <a:pt x="139" y="76"/>
              </a:lnTo>
              <a:lnTo>
                <a:pt x="66" y="151"/>
              </a:lnTo>
              <a:lnTo>
                <a:pt x="0" y="229"/>
              </a:lnTo>
              <a:lnTo>
                <a:pt x="22" y="264"/>
              </a:lnTo>
              <a:lnTo>
                <a:pt x="44" y="254"/>
              </a:lnTo>
              <a:lnTo>
                <a:pt x="62" y="251"/>
              </a:lnTo>
              <a:lnTo>
                <a:pt x="116" y="242"/>
              </a:lnTo>
              <a:lnTo>
                <a:pt x="122" y="252"/>
              </a:lnTo>
              <a:lnTo>
                <a:pt x="136" y="267"/>
              </a:lnTo>
              <a:lnTo>
                <a:pt x="149" y="287"/>
              </a:lnTo>
              <a:lnTo>
                <a:pt x="155" y="299"/>
              </a:lnTo>
              <a:lnTo>
                <a:pt x="164" y="309"/>
              </a:lnTo>
              <a:lnTo>
                <a:pt x="161" y="322"/>
              </a:lnTo>
              <a:lnTo>
                <a:pt x="158" y="330"/>
              </a:lnTo>
              <a:lnTo>
                <a:pt x="158" y="333"/>
              </a:lnTo>
              <a:lnTo>
                <a:pt x="168" y="337"/>
              </a:lnTo>
              <a:lnTo>
                <a:pt x="177" y="323"/>
              </a:lnTo>
              <a:lnTo>
                <a:pt x="188" y="340"/>
              </a:lnTo>
              <a:lnTo>
                <a:pt x="198" y="339"/>
              </a:lnTo>
              <a:lnTo>
                <a:pt x="208" y="337"/>
              </a:lnTo>
              <a:lnTo>
                <a:pt x="218" y="339"/>
              </a:lnTo>
              <a:lnTo>
                <a:pt x="230" y="342"/>
              </a:lnTo>
              <a:lnTo>
                <a:pt x="240" y="359"/>
              </a:lnTo>
              <a:lnTo>
                <a:pt x="234" y="362"/>
              </a:lnTo>
              <a:lnTo>
                <a:pt x="228" y="375"/>
              </a:lnTo>
              <a:lnTo>
                <a:pt x="235" y="392"/>
              </a:lnTo>
              <a:lnTo>
                <a:pt x="242" y="396"/>
              </a:lnTo>
              <a:lnTo>
                <a:pt x="248" y="390"/>
              </a:lnTo>
              <a:lnTo>
                <a:pt x="248" y="382"/>
              </a:lnTo>
              <a:lnTo>
                <a:pt x="257" y="382"/>
              </a:lnTo>
              <a:lnTo>
                <a:pt x="265" y="397"/>
              </a:lnTo>
              <a:lnTo>
                <a:pt x="272" y="406"/>
              </a:lnTo>
              <a:lnTo>
                <a:pt x="280" y="409"/>
              </a:lnTo>
              <a:lnTo>
                <a:pt x="281" y="418"/>
              </a:lnTo>
              <a:lnTo>
                <a:pt x="289" y="420"/>
              </a:lnTo>
              <a:lnTo>
                <a:pt x="295" y="417"/>
              </a:lnTo>
              <a:lnTo>
                <a:pt x="303" y="416"/>
              </a:lnTo>
              <a:lnTo>
                <a:pt x="313" y="420"/>
              </a:lnTo>
              <a:lnTo>
                <a:pt x="328" y="431"/>
              </a:lnTo>
              <a:lnTo>
                <a:pt x="338" y="440"/>
              </a:lnTo>
              <a:lnTo>
                <a:pt x="348" y="436"/>
              </a:lnTo>
              <a:lnTo>
                <a:pt x="361" y="481"/>
              </a:lnTo>
              <a:lnTo>
                <a:pt x="370" y="477"/>
              </a:lnTo>
              <a:lnTo>
                <a:pt x="381" y="481"/>
              </a:lnTo>
              <a:lnTo>
                <a:pt x="386" y="492"/>
              </a:lnTo>
              <a:lnTo>
                <a:pt x="388" y="493"/>
              </a:lnTo>
              <a:lnTo>
                <a:pt x="375" y="516"/>
              </a:lnTo>
              <a:lnTo>
                <a:pt x="378" y="521"/>
              </a:lnTo>
              <a:lnTo>
                <a:pt x="389" y="529"/>
              </a:lnTo>
              <a:lnTo>
                <a:pt x="416" y="550"/>
              </a:lnTo>
              <a:lnTo>
                <a:pt x="421" y="568"/>
              </a:lnTo>
              <a:lnTo>
                <a:pt x="421" y="569"/>
              </a:lnTo>
              <a:lnTo>
                <a:pt x="426" y="586"/>
              </a:lnTo>
              <a:lnTo>
                <a:pt x="435" y="616"/>
              </a:lnTo>
              <a:lnTo>
                <a:pt x="457" y="641"/>
              </a:lnTo>
              <a:lnTo>
                <a:pt x="469" y="642"/>
              </a:lnTo>
              <a:lnTo>
                <a:pt x="479" y="667"/>
              </a:lnTo>
              <a:lnTo>
                <a:pt x="468" y="672"/>
              </a:lnTo>
              <a:lnTo>
                <a:pt x="465" y="679"/>
              </a:lnTo>
              <a:lnTo>
                <a:pt x="451" y="680"/>
              </a:lnTo>
              <a:lnTo>
                <a:pt x="430" y="679"/>
              </a:lnTo>
              <a:lnTo>
                <a:pt x="419" y="695"/>
              </a:lnTo>
              <a:lnTo>
                <a:pt x="428" y="703"/>
              </a:lnTo>
              <a:lnTo>
                <a:pt x="421" y="722"/>
              </a:lnTo>
              <a:lnTo>
                <a:pt x="408" y="749"/>
              </a:lnTo>
              <a:lnTo>
                <a:pt x="406" y="753"/>
              </a:lnTo>
              <a:lnTo>
                <a:pt x="413" y="763"/>
              </a:lnTo>
              <a:lnTo>
                <a:pt x="421" y="767"/>
              </a:lnTo>
              <a:lnTo>
                <a:pt x="429" y="759"/>
              </a:lnTo>
              <a:lnTo>
                <a:pt x="432" y="760"/>
              </a:lnTo>
              <a:lnTo>
                <a:pt x="441" y="779"/>
              </a:lnTo>
              <a:lnTo>
                <a:pt x="452" y="775"/>
              </a:lnTo>
              <a:lnTo>
                <a:pt x="462" y="767"/>
              </a:lnTo>
              <a:lnTo>
                <a:pt x="472" y="773"/>
              </a:lnTo>
              <a:lnTo>
                <a:pt x="482" y="772"/>
              </a:lnTo>
              <a:lnTo>
                <a:pt x="485" y="785"/>
              </a:lnTo>
              <a:lnTo>
                <a:pt x="473" y="799"/>
              </a:lnTo>
              <a:lnTo>
                <a:pt x="483" y="815"/>
              </a:lnTo>
              <a:lnTo>
                <a:pt x="476" y="825"/>
              </a:lnTo>
              <a:lnTo>
                <a:pt x="469" y="844"/>
              </a:lnTo>
              <a:lnTo>
                <a:pt x="470" y="845"/>
              </a:lnTo>
              <a:lnTo>
                <a:pt x="479" y="862"/>
              </a:lnTo>
              <a:lnTo>
                <a:pt x="483" y="865"/>
              </a:lnTo>
              <a:lnTo>
                <a:pt x="491" y="860"/>
              </a:lnTo>
              <a:lnTo>
                <a:pt x="502" y="859"/>
              </a:lnTo>
              <a:lnTo>
                <a:pt x="516" y="863"/>
              </a:lnTo>
              <a:lnTo>
                <a:pt x="523" y="873"/>
              </a:lnTo>
              <a:lnTo>
                <a:pt x="521" y="907"/>
              </a:lnTo>
              <a:lnTo>
                <a:pt x="518" y="962"/>
              </a:lnTo>
              <a:lnTo>
                <a:pt x="516" y="966"/>
              </a:lnTo>
              <a:lnTo>
                <a:pt x="502" y="973"/>
              </a:lnTo>
              <a:lnTo>
                <a:pt x="498" y="992"/>
              </a:lnTo>
              <a:lnTo>
                <a:pt x="512" y="992"/>
              </a:lnTo>
              <a:lnTo>
                <a:pt x="524" y="998"/>
              </a:lnTo>
              <a:lnTo>
                <a:pt x="524" y="1001"/>
              </a:lnTo>
              <a:lnTo>
                <a:pt x="510" y="1022"/>
              </a:lnTo>
              <a:lnTo>
                <a:pt x="506" y="1026"/>
              </a:lnTo>
              <a:lnTo>
                <a:pt x="515" y="1075"/>
              </a:lnTo>
              <a:lnTo>
                <a:pt x="516" y="1076"/>
              </a:lnTo>
              <a:lnTo>
                <a:pt x="529" y="1055"/>
              </a:lnTo>
              <a:lnTo>
                <a:pt x="533" y="1046"/>
              </a:lnTo>
              <a:lnTo>
                <a:pt x="591" y="1054"/>
              </a:lnTo>
              <a:lnTo>
                <a:pt x="642" y="1060"/>
              </a:lnTo>
              <a:lnTo>
                <a:pt x="689" y="1066"/>
              </a:lnTo>
              <a:lnTo>
                <a:pt x="719" y="1070"/>
              </a:lnTo>
              <a:close/>
            </a:path>
          </a:pathLst>
        </a:custGeom>
        <a:solidFill>
          <a:srgbClr val="00808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5</xdr:col>
      <xdr:colOff>514350</xdr:colOff>
      <xdr:row>56</xdr:row>
      <xdr:rowOff>152400</xdr:rowOff>
    </xdr:from>
    <xdr:to>
      <xdr:col>14</xdr:col>
      <xdr:colOff>238125</xdr:colOff>
      <xdr:row>79</xdr:row>
      <xdr:rowOff>47625</xdr:rowOff>
    </xdr:to>
    <xdr:grpSp>
      <xdr:nvGrpSpPr>
        <xdr:cNvPr id="23" name="Mornington Peninsula"/>
        <xdr:cNvGrpSpPr>
          <a:grpSpLocks/>
        </xdr:cNvGrpSpPr>
      </xdr:nvGrpSpPr>
      <xdr:grpSpPr>
        <a:xfrm rot="21151261">
          <a:off x="4219575" y="9220200"/>
          <a:ext cx="5210175" cy="4219575"/>
          <a:chOff x="345" y="973"/>
          <a:chExt cx="547" cy="380"/>
        </a:xfrm>
        <a:solidFill>
          <a:srgbClr val="FFFFFF"/>
        </a:solidFill>
      </xdr:grpSpPr>
      <xdr:sp>
        <xdr:nvSpPr>
          <xdr:cNvPr id="24" name="Freeform 27"/>
          <xdr:cNvSpPr>
            <a:spLocks/>
          </xdr:cNvSpPr>
        </xdr:nvSpPr>
        <xdr:spPr>
          <a:xfrm>
            <a:off x="355" y="995"/>
            <a:ext cx="515" cy="192"/>
          </a:xfrm>
          <a:custGeom>
            <a:pathLst>
              <a:path h="2371" w="5661">
                <a:moveTo>
                  <a:pt x="2834" y="421"/>
                </a:moveTo>
                <a:lnTo>
                  <a:pt x="2802" y="434"/>
                </a:lnTo>
                <a:lnTo>
                  <a:pt x="2778" y="449"/>
                </a:lnTo>
                <a:lnTo>
                  <a:pt x="2740" y="466"/>
                </a:lnTo>
                <a:lnTo>
                  <a:pt x="2706" y="484"/>
                </a:lnTo>
                <a:lnTo>
                  <a:pt x="2674" y="501"/>
                </a:lnTo>
                <a:lnTo>
                  <a:pt x="2650" y="513"/>
                </a:lnTo>
                <a:lnTo>
                  <a:pt x="2628" y="525"/>
                </a:lnTo>
                <a:lnTo>
                  <a:pt x="2613" y="533"/>
                </a:lnTo>
                <a:lnTo>
                  <a:pt x="2551" y="553"/>
                </a:lnTo>
                <a:lnTo>
                  <a:pt x="2528" y="559"/>
                </a:lnTo>
                <a:lnTo>
                  <a:pt x="2494" y="566"/>
                </a:lnTo>
                <a:lnTo>
                  <a:pt x="2464" y="578"/>
                </a:lnTo>
                <a:lnTo>
                  <a:pt x="2446" y="587"/>
                </a:lnTo>
                <a:lnTo>
                  <a:pt x="2433" y="593"/>
                </a:lnTo>
                <a:lnTo>
                  <a:pt x="2415" y="604"/>
                </a:lnTo>
                <a:lnTo>
                  <a:pt x="2414" y="604"/>
                </a:lnTo>
                <a:lnTo>
                  <a:pt x="2375" y="618"/>
                </a:lnTo>
                <a:lnTo>
                  <a:pt x="2352" y="627"/>
                </a:lnTo>
                <a:lnTo>
                  <a:pt x="2318" y="641"/>
                </a:lnTo>
                <a:lnTo>
                  <a:pt x="2296" y="649"/>
                </a:lnTo>
                <a:lnTo>
                  <a:pt x="2267" y="662"/>
                </a:lnTo>
                <a:lnTo>
                  <a:pt x="2241" y="673"/>
                </a:lnTo>
                <a:lnTo>
                  <a:pt x="2209" y="684"/>
                </a:lnTo>
                <a:lnTo>
                  <a:pt x="2188" y="692"/>
                </a:lnTo>
                <a:lnTo>
                  <a:pt x="2176" y="696"/>
                </a:lnTo>
                <a:lnTo>
                  <a:pt x="2154" y="703"/>
                </a:lnTo>
                <a:lnTo>
                  <a:pt x="2134" y="711"/>
                </a:lnTo>
                <a:lnTo>
                  <a:pt x="2117" y="718"/>
                </a:lnTo>
                <a:lnTo>
                  <a:pt x="2107" y="723"/>
                </a:lnTo>
                <a:lnTo>
                  <a:pt x="2084" y="732"/>
                </a:lnTo>
                <a:lnTo>
                  <a:pt x="2064" y="741"/>
                </a:lnTo>
                <a:lnTo>
                  <a:pt x="2054" y="744"/>
                </a:lnTo>
                <a:lnTo>
                  <a:pt x="2034" y="752"/>
                </a:lnTo>
                <a:lnTo>
                  <a:pt x="2013" y="757"/>
                </a:lnTo>
                <a:lnTo>
                  <a:pt x="1996" y="762"/>
                </a:lnTo>
                <a:lnTo>
                  <a:pt x="1987" y="763"/>
                </a:lnTo>
                <a:lnTo>
                  <a:pt x="1964" y="770"/>
                </a:lnTo>
                <a:lnTo>
                  <a:pt x="1948" y="776"/>
                </a:lnTo>
                <a:lnTo>
                  <a:pt x="1927" y="779"/>
                </a:lnTo>
                <a:lnTo>
                  <a:pt x="1904" y="784"/>
                </a:lnTo>
                <a:lnTo>
                  <a:pt x="1903" y="785"/>
                </a:lnTo>
                <a:lnTo>
                  <a:pt x="1887" y="788"/>
                </a:lnTo>
                <a:lnTo>
                  <a:pt x="1864" y="792"/>
                </a:lnTo>
                <a:lnTo>
                  <a:pt x="1839" y="797"/>
                </a:lnTo>
                <a:lnTo>
                  <a:pt x="1833" y="797"/>
                </a:lnTo>
                <a:lnTo>
                  <a:pt x="1809" y="801"/>
                </a:lnTo>
                <a:lnTo>
                  <a:pt x="1780" y="799"/>
                </a:lnTo>
                <a:lnTo>
                  <a:pt x="1776" y="799"/>
                </a:lnTo>
                <a:lnTo>
                  <a:pt x="1756" y="800"/>
                </a:lnTo>
                <a:lnTo>
                  <a:pt x="1736" y="799"/>
                </a:lnTo>
                <a:lnTo>
                  <a:pt x="1716" y="798"/>
                </a:lnTo>
                <a:lnTo>
                  <a:pt x="1695" y="795"/>
                </a:lnTo>
                <a:lnTo>
                  <a:pt x="1674" y="790"/>
                </a:lnTo>
                <a:lnTo>
                  <a:pt x="1660" y="786"/>
                </a:lnTo>
                <a:lnTo>
                  <a:pt x="1643" y="786"/>
                </a:lnTo>
                <a:lnTo>
                  <a:pt x="1637" y="785"/>
                </a:lnTo>
                <a:lnTo>
                  <a:pt x="1612" y="785"/>
                </a:lnTo>
                <a:lnTo>
                  <a:pt x="1589" y="781"/>
                </a:lnTo>
                <a:lnTo>
                  <a:pt x="1563" y="765"/>
                </a:lnTo>
                <a:lnTo>
                  <a:pt x="1542" y="763"/>
                </a:lnTo>
                <a:lnTo>
                  <a:pt x="1528" y="761"/>
                </a:lnTo>
                <a:lnTo>
                  <a:pt x="1502" y="756"/>
                </a:lnTo>
                <a:lnTo>
                  <a:pt x="1497" y="755"/>
                </a:lnTo>
                <a:lnTo>
                  <a:pt x="1474" y="751"/>
                </a:lnTo>
                <a:lnTo>
                  <a:pt x="1454" y="746"/>
                </a:lnTo>
                <a:lnTo>
                  <a:pt x="1441" y="743"/>
                </a:lnTo>
                <a:lnTo>
                  <a:pt x="1423" y="737"/>
                </a:lnTo>
                <a:lnTo>
                  <a:pt x="1397" y="731"/>
                </a:lnTo>
                <a:lnTo>
                  <a:pt x="1391" y="729"/>
                </a:lnTo>
                <a:lnTo>
                  <a:pt x="1369" y="723"/>
                </a:lnTo>
                <a:lnTo>
                  <a:pt x="1363" y="723"/>
                </a:lnTo>
                <a:lnTo>
                  <a:pt x="1342" y="718"/>
                </a:lnTo>
                <a:lnTo>
                  <a:pt x="1340" y="718"/>
                </a:lnTo>
                <a:lnTo>
                  <a:pt x="1319" y="711"/>
                </a:lnTo>
                <a:lnTo>
                  <a:pt x="1316" y="710"/>
                </a:lnTo>
                <a:lnTo>
                  <a:pt x="1291" y="701"/>
                </a:lnTo>
                <a:lnTo>
                  <a:pt x="1271" y="698"/>
                </a:lnTo>
                <a:lnTo>
                  <a:pt x="1263" y="695"/>
                </a:lnTo>
                <a:lnTo>
                  <a:pt x="1243" y="690"/>
                </a:lnTo>
                <a:lnTo>
                  <a:pt x="1220" y="684"/>
                </a:lnTo>
                <a:lnTo>
                  <a:pt x="1204" y="680"/>
                </a:lnTo>
                <a:lnTo>
                  <a:pt x="1185" y="669"/>
                </a:lnTo>
                <a:lnTo>
                  <a:pt x="1159" y="659"/>
                </a:lnTo>
                <a:lnTo>
                  <a:pt x="1137" y="647"/>
                </a:lnTo>
                <a:lnTo>
                  <a:pt x="1122" y="640"/>
                </a:lnTo>
                <a:lnTo>
                  <a:pt x="1094" y="610"/>
                </a:lnTo>
                <a:lnTo>
                  <a:pt x="1089" y="602"/>
                </a:lnTo>
                <a:lnTo>
                  <a:pt x="1087" y="567"/>
                </a:lnTo>
                <a:lnTo>
                  <a:pt x="1097" y="552"/>
                </a:lnTo>
                <a:lnTo>
                  <a:pt x="1083" y="543"/>
                </a:lnTo>
                <a:lnTo>
                  <a:pt x="1064" y="536"/>
                </a:lnTo>
                <a:lnTo>
                  <a:pt x="1054" y="520"/>
                </a:lnTo>
                <a:lnTo>
                  <a:pt x="1040" y="505"/>
                </a:lnTo>
                <a:lnTo>
                  <a:pt x="1019" y="501"/>
                </a:lnTo>
                <a:lnTo>
                  <a:pt x="1001" y="494"/>
                </a:lnTo>
                <a:lnTo>
                  <a:pt x="976" y="484"/>
                </a:lnTo>
                <a:lnTo>
                  <a:pt x="956" y="476"/>
                </a:lnTo>
                <a:lnTo>
                  <a:pt x="954" y="473"/>
                </a:lnTo>
                <a:lnTo>
                  <a:pt x="934" y="457"/>
                </a:lnTo>
                <a:lnTo>
                  <a:pt x="914" y="440"/>
                </a:lnTo>
                <a:lnTo>
                  <a:pt x="911" y="436"/>
                </a:lnTo>
                <a:lnTo>
                  <a:pt x="908" y="411"/>
                </a:lnTo>
                <a:lnTo>
                  <a:pt x="896" y="393"/>
                </a:lnTo>
                <a:lnTo>
                  <a:pt x="881" y="381"/>
                </a:lnTo>
                <a:lnTo>
                  <a:pt x="862" y="348"/>
                </a:lnTo>
                <a:lnTo>
                  <a:pt x="860" y="325"/>
                </a:lnTo>
                <a:lnTo>
                  <a:pt x="848" y="261"/>
                </a:lnTo>
                <a:lnTo>
                  <a:pt x="835" y="258"/>
                </a:lnTo>
                <a:lnTo>
                  <a:pt x="819" y="253"/>
                </a:lnTo>
                <a:lnTo>
                  <a:pt x="803" y="237"/>
                </a:lnTo>
                <a:lnTo>
                  <a:pt x="790" y="236"/>
                </a:lnTo>
                <a:lnTo>
                  <a:pt x="769" y="231"/>
                </a:lnTo>
                <a:lnTo>
                  <a:pt x="749" y="226"/>
                </a:lnTo>
                <a:lnTo>
                  <a:pt x="730" y="222"/>
                </a:lnTo>
                <a:lnTo>
                  <a:pt x="713" y="219"/>
                </a:lnTo>
                <a:lnTo>
                  <a:pt x="697" y="217"/>
                </a:lnTo>
                <a:lnTo>
                  <a:pt x="677" y="204"/>
                </a:lnTo>
                <a:lnTo>
                  <a:pt x="656" y="183"/>
                </a:lnTo>
                <a:lnTo>
                  <a:pt x="653" y="182"/>
                </a:lnTo>
                <a:lnTo>
                  <a:pt x="637" y="189"/>
                </a:lnTo>
                <a:lnTo>
                  <a:pt x="632" y="193"/>
                </a:lnTo>
                <a:lnTo>
                  <a:pt x="612" y="196"/>
                </a:lnTo>
                <a:lnTo>
                  <a:pt x="595" y="195"/>
                </a:lnTo>
                <a:lnTo>
                  <a:pt x="574" y="193"/>
                </a:lnTo>
                <a:lnTo>
                  <a:pt x="558" y="189"/>
                </a:lnTo>
                <a:lnTo>
                  <a:pt x="540" y="184"/>
                </a:lnTo>
                <a:lnTo>
                  <a:pt x="519" y="156"/>
                </a:lnTo>
                <a:lnTo>
                  <a:pt x="518" y="156"/>
                </a:lnTo>
                <a:lnTo>
                  <a:pt x="499" y="150"/>
                </a:lnTo>
                <a:lnTo>
                  <a:pt x="478" y="136"/>
                </a:lnTo>
                <a:lnTo>
                  <a:pt x="459" y="126"/>
                </a:lnTo>
                <a:lnTo>
                  <a:pt x="441" y="120"/>
                </a:lnTo>
                <a:lnTo>
                  <a:pt x="423" y="114"/>
                </a:lnTo>
                <a:lnTo>
                  <a:pt x="405" y="108"/>
                </a:lnTo>
                <a:lnTo>
                  <a:pt x="385" y="99"/>
                </a:lnTo>
                <a:lnTo>
                  <a:pt x="361" y="87"/>
                </a:lnTo>
                <a:lnTo>
                  <a:pt x="339" y="73"/>
                </a:lnTo>
                <a:lnTo>
                  <a:pt x="318" y="57"/>
                </a:lnTo>
                <a:lnTo>
                  <a:pt x="299" y="46"/>
                </a:lnTo>
                <a:lnTo>
                  <a:pt x="290" y="42"/>
                </a:lnTo>
                <a:lnTo>
                  <a:pt x="273" y="38"/>
                </a:lnTo>
                <a:lnTo>
                  <a:pt x="253" y="40"/>
                </a:lnTo>
                <a:lnTo>
                  <a:pt x="236" y="43"/>
                </a:lnTo>
                <a:lnTo>
                  <a:pt x="220" y="48"/>
                </a:lnTo>
                <a:lnTo>
                  <a:pt x="200" y="57"/>
                </a:lnTo>
                <a:lnTo>
                  <a:pt x="182" y="63"/>
                </a:lnTo>
                <a:lnTo>
                  <a:pt x="158" y="76"/>
                </a:lnTo>
                <a:lnTo>
                  <a:pt x="139" y="70"/>
                </a:lnTo>
                <a:lnTo>
                  <a:pt x="127" y="66"/>
                </a:lnTo>
                <a:lnTo>
                  <a:pt x="109" y="69"/>
                </a:lnTo>
                <a:lnTo>
                  <a:pt x="90" y="63"/>
                </a:lnTo>
                <a:lnTo>
                  <a:pt x="77" y="55"/>
                </a:lnTo>
                <a:lnTo>
                  <a:pt x="60" y="49"/>
                </a:lnTo>
                <a:lnTo>
                  <a:pt x="40" y="44"/>
                </a:lnTo>
                <a:lnTo>
                  <a:pt x="18" y="14"/>
                </a:lnTo>
                <a:lnTo>
                  <a:pt x="13" y="2"/>
                </a:lnTo>
                <a:lnTo>
                  <a:pt x="2" y="0"/>
                </a:lnTo>
                <a:lnTo>
                  <a:pt x="0" y="24"/>
                </a:lnTo>
                <a:lnTo>
                  <a:pt x="20" y="39"/>
                </a:lnTo>
                <a:lnTo>
                  <a:pt x="41" y="55"/>
                </a:lnTo>
                <a:lnTo>
                  <a:pt x="63" y="80"/>
                </a:lnTo>
                <a:lnTo>
                  <a:pt x="77" y="82"/>
                </a:lnTo>
                <a:lnTo>
                  <a:pt x="100" y="103"/>
                </a:lnTo>
                <a:lnTo>
                  <a:pt x="105" y="124"/>
                </a:lnTo>
                <a:lnTo>
                  <a:pt x="116" y="117"/>
                </a:lnTo>
                <a:lnTo>
                  <a:pt x="136" y="123"/>
                </a:lnTo>
                <a:lnTo>
                  <a:pt x="160" y="147"/>
                </a:lnTo>
                <a:lnTo>
                  <a:pt x="163" y="149"/>
                </a:lnTo>
                <a:lnTo>
                  <a:pt x="178" y="176"/>
                </a:lnTo>
                <a:lnTo>
                  <a:pt x="189" y="176"/>
                </a:lnTo>
                <a:lnTo>
                  <a:pt x="202" y="189"/>
                </a:lnTo>
                <a:lnTo>
                  <a:pt x="215" y="186"/>
                </a:lnTo>
                <a:lnTo>
                  <a:pt x="228" y="209"/>
                </a:lnTo>
                <a:lnTo>
                  <a:pt x="232" y="220"/>
                </a:lnTo>
                <a:lnTo>
                  <a:pt x="246" y="214"/>
                </a:lnTo>
                <a:lnTo>
                  <a:pt x="265" y="218"/>
                </a:lnTo>
                <a:lnTo>
                  <a:pt x="286" y="235"/>
                </a:lnTo>
                <a:lnTo>
                  <a:pt x="314" y="261"/>
                </a:lnTo>
                <a:lnTo>
                  <a:pt x="329" y="278"/>
                </a:lnTo>
                <a:lnTo>
                  <a:pt x="348" y="281"/>
                </a:lnTo>
                <a:lnTo>
                  <a:pt x="349" y="282"/>
                </a:lnTo>
                <a:lnTo>
                  <a:pt x="365" y="291"/>
                </a:lnTo>
                <a:lnTo>
                  <a:pt x="382" y="325"/>
                </a:lnTo>
                <a:lnTo>
                  <a:pt x="389" y="322"/>
                </a:lnTo>
                <a:lnTo>
                  <a:pt x="407" y="334"/>
                </a:lnTo>
                <a:lnTo>
                  <a:pt x="420" y="345"/>
                </a:lnTo>
                <a:lnTo>
                  <a:pt x="438" y="351"/>
                </a:lnTo>
                <a:lnTo>
                  <a:pt x="459" y="363"/>
                </a:lnTo>
                <a:lnTo>
                  <a:pt x="474" y="376"/>
                </a:lnTo>
                <a:lnTo>
                  <a:pt x="493" y="388"/>
                </a:lnTo>
                <a:lnTo>
                  <a:pt x="514" y="396"/>
                </a:lnTo>
                <a:lnTo>
                  <a:pt x="534" y="410"/>
                </a:lnTo>
                <a:lnTo>
                  <a:pt x="554" y="421"/>
                </a:lnTo>
                <a:lnTo>
                  <a:pt x="574" y="434"/>
                </a:lnTo>
                <a:lnTo>
                  <a:pt x="598" y="447"/>
                </a:lnTo>
                <a:lnTo>
                  <a:pt x="598" y="448"/>
                </a:lnTo>
                <a:lnTo>
                  <a:pt x="620" y="462"/>
                </a:lnTo>
                <a:lnTo>
                  <a:pt x="637" y="473"/>
                </a:lnTo>
                <a:lnTo>
                  <a:pt x="656" y="487"/>
                </a:lnTo>
                <a:lnTo>
                  <a:pt x="680" y="503"/>
                </a:lnTo>
                <a:lnTo>
                  <a:pt x="697" y="511"/>
                </a:lnTo>
                <a:lnTo>
                  <a:pt x="719" y="530"/>
                </a:lnTo>
                <a:lnTo>
                  <a:pt x="720" y="532"/>
                </a:lnTo>
                <a:lnTo>
                  <a:pt x="734" y="527"/>
                </a:lnTo>
                <a:lnTo>
                  <a:pt x="750" y="531"/>
                </a:lnTo>
                <a:lnTo>
                  <a:pt x="757" y="544"/>
                </a:lnTo>
                <a:lnTo>
                  <a:pt x="775" y="550"/>
                </a:lnTo>
                <a:lnTo>
                  <a:pt x="788" y="577"/>
                </a:lnTo>
                <a:lnTo>
                  <a:pt x="797" y="587"/>
                </a:lnTo>
                <a:lnTo>
                  <a:pt x="814" y="600"/>
                </a:lnTo>
                <a:lnTo>
                  <a:pt x="820" y="599"/>
                </a:lnTo>
                <a:lnTo>
                  <a:pt x="829" y="612"/>
                </a:lnTo>
                <a:lnTo>
                  <a:pt x="825" y="614"/>
                </a:lnTo>
                <a:lnTo>
                  <a:pt x="835" y="627"/>
                </a:lnTo>
                <a:lnTo>
                  <a:pt x="838" y="619"/>
                </a:lnTo>
                <a:lnTo>
                  <a:pt x="857" y="614"/>
                </a:lnTo>
                <a:lnTo>
                  <a:pt x="860" y="626"/>
                </a:lnTo>
                <a:lnTo>
                  <a:pt x="868" y="629"/>
                </a:lnTo>
                <a:lnTo>
                  <a:pt x="884" y="620"/>
                </a:lnTo>
                <a:lnTo>
                  <a:pt x="887" y="636"/>
                </a:lnTo>
                <a:lnTo>
                  <a:pt x="882" y="634"/>
                </a:lnTo>
                <a:lnTo>
                  <a:pt x="891" y="658"/>
                </a:lnTo>
                <a:lnTo>
                  <a:pt x="900" y="671"/>
                </a:lnTo>
                <a:lnTo>
                  <a:pt x="906" y="670"/>
                </a:lnTo>
                <a:lnTo>
                  <a:pt x="904" y="687"/>
                </a:lnTo>
                <a:lnTo>
                  <a:pt x="914" y="692"/>
                </a:lnTo>
                <a:lnTo>
                  <a:pt x="928" y="708"/>
                </a:lnTo>
                <a:lnTo>
                  <a:pt x="939" y="701"/>
                </a:lnTo>
                <a:lnTo>
                  <a:pt x="959" y="713"/>
                </a:lnTo>
                <a:lnTo>
                  <a:pt x="978" y="732"/>
                </a:lnTo>
                <a:lnTo>
                  <a:pt x="981" y="736"/>
                </a:lnTo>
                <a:lnTo>
                  <a:pt x="985" y="736"/>
                </a:lnTo>
                <a:lnTo>
                  <a:pt x="1000" y="784"/>
                </a:lnTo>
                <a:lnTo>
                  <a:pt x="1012" y="784"/>
                </a:lnTo>
                <a:lnTo>
                  <a:pt x="1025" y="789"/>
                </a:lnTo>
                <a:lnTo>
                  <a:pt x="1027" y="790"/>
                </a:lnTo>
                <a:lnTo>
                  <a:pt x="1029" y="794"/>
                </a:lnTo>
                <a:lnTo>
                  <a:pt x="1047" y="807"/>
                </a:lnTo>
                <a:lnTo>
                  <a:pt x="1066" y="820"/>
                </a:lnTo>
                <a:lnTo>
                  <a:pt x="1080" y="832"/>
                </a:lnTo>
                <a:lnTo>
                  <a:pt x="1096" y="843"/>
                </a:lnTo>
                <a:lnTo>
                  <a:pt x="1108" y="865"/>
                </a:lnTo>
                <a:lnTo>
                  <a:pt x="1113" y="869"/>
                </a:lnTo>
                <a:lnTo>
                  <a:pt x="1124" y="860"/>
                </a:lnTo>
                <a:lnTo>
                  <a:pt x="1140" y="865"/>
                </a:lnTo>
                <a:lnTo>
                  <a:pt x="1141" y="889"/>
                </a:lnTo>
                <a:lnTo>
                  <a:pt x="1151" y="897"/>
                </a:lnTo>
                <a:lnTo>
                  <a:pt x="1166" y="911"/>
                </a:lnTo>
                <a:lnTo>
                  <a:pt x="1170" y="911"/>
                </a:lnTo>
                <a:lnTo>
                  <a:pt x="1184" y="920"/>
                </a:lnTo>
                <a:lnTo>
                  <a:pt x="1193" y="933"/>
                </a:lnTo>
                <a:lnTo>
                  <a:pt x="1196" y="933"/>
                </a:lnTo>
                <a:lnTo>
                  <a:pt x="1209" y="941"/>
                </a:lnTo>
                <a:lnTo>
                  <a:pt x="1205" y="945"/>
                </a:lnTo>
                <a:lnTo>
                  <a:pt x="1214" y="954"/>
                </a:lnTo>
                <a:lnTo>
                  <a:pt x="1233" y="968"/>
                </a:lnTo>
                <a:lnTo>
                  <a:pt x="1248" y="982"/>
                </a:lnTo>
                <a:lnTo>
                  <a:pt x="1262" y="998"/>
                </a:lnTo>
                <a:lnTo>
                  <a:pt x="1282" y="1026"/>
                </a:lnTo>
                <a:lnTo>
                  <a:pt x="1300" y="1037"/>
                </a:lnTo>
                <a:lnTo>
                  <a:pt x="1303" y="1040"/>
                </a:lnTo>
                <a:lnTo>
                  <a:pt x="1319" y="1049"/>
                </a:lnTo>
                <a:lnTo>
                  <a:pt x="1336" y="1045"/>
                </a:lnTo>
                <a:lnTo>
                  <a:pt x="1348" y="1051"/>
                </a:lnTo>
                <a:lnTo>
                  <a:pt x="1337" y="1060"/>
                </a:lnTo>
                <a:lnTo>
                  <a:pt x="1351" y="1078"/>
                </a:lnTo>
                <a:lnTo>
                  <a:pt x="1363" y="1084"/>
                </a:lnTo>
                <a:lnTo>
                  <a:pt x="1368" y="1088"/>
                </a:lnTo>
                <a:lnTo>
                  <a:pt x="1388" y="1107"/>
                </a:lnTo>
                <a:lnTo>
                  <a:pt x="1409" y="1131"/>
                </a:lnTo>
                <a:lnTo>
                  <a:pt x="1421" y="1149"/>
                </a:lnTo>
                <a:lnTo>
                  <a:pt x="1445" y="1165"/>
                </a:lnTo>
                <a:lnTo>
                  <a:pt x="1462" y="1184"/>
                </a:lnTo>
                <a:lnTo>
                  <a:pt x="1480" y="1194"/>
                </a:lnTo>
                <a:lnTo>
                  <a:pt x="1501" y="1219"/>
                </a:lnTo>
                <a:lnTo>
                  <a:pt x="1507" y="1225"/>
                </a:lnTo>
                <a:lnTo>
                  <a:pt x="1527" y="1240"/>
                </a:lnTo>
                <a:lnTo>
                  <a:pt x="1552" y="1273"/>
                </a:lnTo>
                <a:lnTo>
                  <a:pt x="1567" y="1280"/>
                </a:lnTo>
                <a:lnTo>
                  <a:pt x="1585" y="1295"/>
                </a:lnTo>
                <a:lnTo>
                  <a:pt x="1596" y="1304"/>
                </a:lnTo>
                <a:lnTo>
                  <a:pt x="1618" y="1329"/>
                </a:lnTo>
                <a:lnTo>
                  <a:pt x="1643" y="1360"/>
                </a:lnTo>
                <a:lnTo>
                  <a:pt x="1663" y="1375"/>
                </a:lnTo>
                <a:lnTo>
                  <a:pt x="1682" y="1389"/>
                </a:lnTo>
                <a:lnTo>
                  <a:pt x="1693" y="1397"/>
                </a:lnTo>
                <a:lnTo>
                  <a:pt x="1718" y="1427"/>
                </a:lnTo>
                <a:lnTo>
                  <a:pt x="1740" y="1446"/>
                </a:lnTo>
                <a:lnTo>
                  <a:pt x="1761" y="1467"/>
                </a:lnTo>
                <a:lnTo>
                  <a:pt x="1782" y="1487"/>
                </a:lnTo>
                <a:lnTo>
                  <a:pt x="1794" y="1493"/>
                </a:lnTo>
                <a:lnTo>
                  <a:pt x="1813" y="1507"/>
                </a:lnTo>
                <a:lnTo>
                  <a:pt x="1839" y="1532"/>
                </a:lnTo>
                <a:lnTo>
                  <a:pt x="1866" y="1558"/>
                </a:lnTo>
                <a:lnTo>
                  <a:pt x="1890" y="1584"/>
                </a:lnTo>
                <a:lnTo>
                  <a:pt x="1909" y="1612"/>
                </a:lnTo>
                <a:lnTo>
                  <a:pt x="1927" y="1641"/>
                </a:lnTo>
                <a:lnTo>
                  <a:pt x="1941" y="1649"/>
                </a:lnTo>
                <a:lnTo>
                  <a:pt x="1959" y="1665"/>
                </a:lnTo>
                <a:lnTo>
                  <a:pt x="1971" y="1683"/>
                </a:lnTo>
                <a:lnTo>
                  <a:pt x="1978" y="1686"/>
                </a:lnTo>
                <a:lnTo>
                  <a:pt x="1997" y="1701"/>
                </a:lnTo>
                <a:lnTo>
                  <a:pt x="2023" y="1733"/>
                </a:lnTo>
                <a:lnTo>
                  <a:pt x="2043" y="1747"/>
                </a:lnTo>
                <a:lnTo>
                  <a:pt x="2053" y="1754"/>
                </a:lnTo>
                <a:lnTo>
                  <a:pt x="2073" y="1780"/>
                </a:lnTo>
                <a:lnTo>
                  <a:pt x="2094" y="1801"/>
                </a:lnTo>
                <a:lnTo>
                  <a:pt x="2114" y="1824"/>
                </a:lnTo>
                <a:lnTo>
                  <a:pt x="2134" y="1845"/>
                </a:lnTo>
                <a:lnTo>
                  <a:pt x="2139" y="1847"/>
                </a:lnTo>
                <a:lnTo>
                  <a:pt x="2166" y="1880"/>
                </a:lnTo>
                <a:lnTo>
                  <a:pt x="2193" y="1933"/>
                </a:lnTo>
                <a:lnTo>
                  <a:pt x="2211" y="1951"/>
                </a:lnTo>
                <a:lnTo>
                  <a:pt x="2212" y="1956"/>
                </a:lnTo>
                <a:lnTo>
                  <a:pt x="2218" y="1968"/>
                </a:lnTo>
                <a:lnTo>
                  <a:pt x="2220" y="1972"/>
                </a:lnTo>
                <a:lnTo>
                  <a:pt x="2235" y="1995"/>
                </a:lnTo>
                <a:lnTo>
                  <a:pt x="2262" y="2033"/>
                </a:lnTo>
                <a:lnTo>
                  <a:pt x="2284" y="2055"/>
                </a:lnTo>
                <a:lnTo>
                  <a:pt x="2289" y="2074"/>
                </a:lnTo>
                <a:lnTo>
                  <a:pt x="2298" y="2078"/>
                </a:lnTo>
                <a:lnTo>
                  <a:pt x="2315" y="2094"/>
                </a:lnTo>
                <a:lnTo>
                  <a:pt x="2315" y="2126"/>
                </a:lnTo>
                <a:lnTo>
                  <a:pt x="2305" y="2149"/>
                </a:lnTo>
                <a:lnTo>
                  <a:pt x="2309" y="2235"/>
                </a:lnTo>
                <a:lnTo>
                  <a:pt x="2299" y="2247"/>
                </a:lnTo>
                <a:lnTo>
                  <a:pt x="2306" y="2251"/>
                </a:lnTo>
                <a:lnTo>
                  <a:pt x="2298" y="2268"/>
                </a:lnTo>
                <a:lnTo>
                  <a:pt x="2303" y="2274"/>
                </a:lnTo>
                <a:lnTo>
                  <a:pt x="2307" y="2276"/>
                </a:lnTo>
                <a:lnTo>
                  <a:pt x="2305" y="2285"/>
                </a:lnTo>
                <a:lnTo>
                  <a:pt x="2319" y="2298"/>
                </a:lnTo>
                <a:lnTo>
                  <a:pt x="2326" y="2325"/>
                </a:lnTo>
                <a:lnTo>
                  <a:pt x="2321" y="2324"/>
                </a:lnTo>
                <a:lnTo>
                  <a:pt x="2329" y="2351"/>
                </a:lnTo>
                <a:lnTo>
                  <a:pt x="2342" y="2371"/>
                </a:lnTo>
                <a:lnTo>
                  <a:pt x="2348" y="2354"/>
                </a:lnTo>
                <a:lnTo>
                  <a:pt x="2362" y="2354"/>
                </a:lnTo>
                <a:lnTo>
                  <a:pt x="2345" y="2346"/>
                </a:lnTo>
                <a:lnTo>
                  <a:pt x="2351" y="2329"/>
                </a:lnTo>
                <a:lnTo>
                  <a:pt x="2375" y="2295"/>
                </a:lnTo>
                <a:lnTo>
                  <a:pt x="2392" y="2285"/>
                </a:lnTo>
                <a:lnTo>
                  <a:pt x="2404" y="2272"/>
                </a:lnTo>
                <a:lnTo>
                  <a:pt x="2422" y="2272"/>
                </a:lnTo>
                <a:lnTo>
                  <a:pt x="2443" y="2270"/>
                </a:lnTo>
                <a:lnTo>
                  <a:pt x="2458" y="2271"/>
                </a:lnTo>
                <a:lnTo>
                  <a:pt x="2474" y="2266"/>
                </a:lnTo>
                <a:lnTo>
                  <a:pt x="2494" y="2261"/>
                </a:lnTo>
                <a:lnTo>
                  <a:pt x="2506" y="2262"/>
                </a:lnTo>
                <a:lnTo>
                  <a:pt x="2526" y="2255"/>
                </a:lnTo>
                <a:lnTo>
                  <a:pt x="2531" y="2250"/>
                </a:lnTo>
                <a:lnTo>
                  <a:pt x="2549" y="2252"/>
                </a:lnTo>
                <a:lnTo>
                  <a:pt x="2565" y="2242"/>
                </a:lnTo>
                <a:lnTo>
                  <a:pt x="2585" y="2249"/>
                </a:lnTo>
                <a:lnTo>
                  <a:pt x="2594" y="2253"/>
                </a:lnTo>
                <a:lnTo>
                  <a:pt x="2596" y="2283"/>
                </a:lnTo>
                <a:lnTo>
                  <a:pt x="2607" y="2294"/>
                </a:lnTo>
                <a:lnTo>
                  <a:pt x="2628" y="2298"/>
                </a:lnTo>
                <a:lnTo>
                  <a:pt x="2642" y="2306"/>
                </a:lnTo>
                <a:lnTo>
                  <a:pt x="2638" y="2325"/>
                </a:lnTo>
                <a:lnTo>
                  <a:pt x="2634" y="2335"/>
                </a:lnTo>
                <a:lnTo>
                  <a:pt x="2655" y="2339"/>
                </a:lnTo>
                <a:lnTo>
                  <a:pt x="2673" y="2339"/>
                </a:lnTo>
                <a:lnTo>
                  <a:pt x="2692" y="2331"/>
                </a:lnTo>
                <a:lnTo>
                  <a:pt x="2704" y="2321"/>
                </a:lnTo>
                <a:lnTo>
                  <a:pt x="2721" y="2314"/>
                </a:lnTo>
                <a:lnTo>
                  <a:pt x="2735" y="2323"/>
                </a:lnTo>
                <a:lnTo>
                  <a:pt x="2750" y="2318"/>
                </a:lnTo>
                <a:lnTo>
                  <a:pt x="2762" y="2306"/>
                </a:lnTo>
                <a:lnTo>
                  <a:pt x="2780" y="2313"/>
                </a:lnTo>
                <a:lnTo>
                  <a:pt x="2800" y="2328"/>
                </a:lnTo>
                <a:lnTo>
                  <a:pt x="2804" y="2332"/>
                </a:lnTo>
                <a:lnTo>
                  <a:pt x="2821" y="2326"/>
                </a:lnTo>
                <a:lnTo>
                  <a:pt x="2803" y="2297"/>
                </a:lnTo>
                <a:lnTo>
                  <a:pt x="2817" y="2301"/>
                </a:lnTo>
                <a:lnTo>
                  <a:pt x="2837" y="2307"/>
                </a:lnTo>
                <a:lnTo>
                  <a:pt x="2856" y="2308"/>
                </a:lnTo>
                <a:lnTo>
                  <a:pt x="2871" y="2307"/>
                </a:lnTo>
                <a:lnTo>
                  <a:pt x="2862" y="2266"/>
                </a:lnTo>
                <a:lnTo>
                  <a:pt x="2881" y="2244"/>
                </a:lnTo>
                <a:lnTo>
                  <a:pt x="2901" y="2244"/>
                </a:lnTo>
                <a:lnTo>
                  <a:pt x="2920" y="2228"/>
                </a:lnTo>
                <a:lnTo>
                  <a:pt x="2927" y="2224"/>
                </a:lnTo>
                <a:lnTo>
                  <a:pt x="2945" y="2219"/>
                </a:lnTo>
                <a:lnTo>
                  <a:pt x="2960" y="2232"/>
                </a:lnTo>
                <a:lnTo>
                  <a:pt x="2977" y="2225"/>
                </a:lnTo>
                <a:lnTo>
                  <a:pt x="2986" y="2219"/>
                </a:lnTo>
                <a:lnTo>
                  <a:pt x="3002" y="2213"/>
                </a:lnTo>
                <a:lnTo>
                  <a:pt x="3018" y="2203"/>
                </a:lnTo>
                <a:lnTo>
                  <a:pt x="3035" y="2207"/>
                </a:lnTo>
                <a:lnTo>
                  <a:pt x="3052" y="2202"/>
                </a:lnTo>
                <a:lnTo>
                  <a:pt x="3063" y="2198"/>
                </a:lnTo>
                <a:lnTo>
                  <a:pt x="3085" y="2200"/>
                </a:lnTo>
                <a:lnTo>
                  <a:pt x="3090" y="2202"/>
                </a:lnTo>
                <a:lnTo>
                  <a:pt x="3103" y="2205"/>
                </a:lnTo>
                <a:lnTo>
                  <a:pt x="3118" y="2204"/>
                </a:lnTo>
                <a:lnTo>
                  <a:pt x="3135" y="2208"/>
                </a:lnTo>
                <a:lnTo>
                  <a:pt x="3143" y="2230"/>
                </a:lnTo>
                <a:lnTo>
                  <a:pt x="3152" y="2229"/>
                </a:lnTo>
                <a:lnTo>
                  <a:pt x="3165" y="2233"/>
                </a:lnTo>
                <a:lnTo>
                  <a:pt x="3161" y="2238"/>
                </a:lnTo>
                <a:lnTo>
                  <a:pt x="3170" y="2240"/>
                </a:lnTo>
                <a:lnTo>
                  <a:pt x="3186" y="2241"/>
                </a:lnTo>
                <a:lnTo>
                  <a:pt x="3191" y="2231"/>
                </a:lnTo>
                <a:lnTo>
                  <a:pt x="3199" y="2233"/>
                </a:lnTo>
                <a:lnTo>
                  <a:pt x="3216" y="2216"/>
                </a:lnTo>
                <a:lnTo>
                  <a:pt x="3216" y="2214"/>
                </a:lnTo>
                <a:lnTo>
                  <a:pt x="3239" y="2193"/>
                </a:lnTo>
                <a:lnTo>
                  <a:pt x="3253" y="2184"/>
                </a:lnTo>
                <a:lnTo>
                  <a:pt x="3277" y="2178"/>
                </a:lnTo>
                <a:lnTo>
                  <a:pt x="3293" y="2183"/>
                </a:lnTo>
                <a:lnTo>
                  <a:pt x="3313" y="2163"/>
                </a:lnTo>
                <a:lnTo>
                  <a:pt x="3323" y="2175"/>
                </a:lnTo>
                <a:lnTo>
                  <a:pt x="3331" y="2173"/>
                </a:lnTo>
                <a:lnTo>
                  <a:pt x="3348" y="2180"/>
                </a:lnTo>
                <a:lnTo>
                  <a:pt x="3357" y="2182"/>
                </a:lnTo>
                <a:lnTo>
                  <a:pt x="3376" y="2163"/>
                </a:lnTo>
                <a:lnTo>
                  <a:pt x="3394" y="2158"/>
                </a:lnTo>
                <a:lnTo>
                  <a:pt x="3409" y="2153"/>
                </a:lnTo>
                <a:lnTo>
                  <a:pt x="3427" y="2145"/>
                </a:lnTo>
                <a:lnTo>
                  <a:pt x="3442" y="2137"/>
                </a:lnTo>
                <a:lnTo>
                  <a:pt x="3466" y="2129"/>
                </a:lnTo>
                <a:lnTo>
                  <a:pt x="3484" y="2119"/>
                </a:lnTo>
                <a:lnTo>
                  <a:pt x="3498" y="2119"/>
                </a:lnTo>
                <a:lnTo>
                  <a:pt x="3518" y="2104"/>
                </a:lnTo>
                <a:lnTo>
                  <a:pt x="3541" y="2103"/>
                </a:lnTo>
                <a:lnTo>
                  <a:pt x="3565" y="2119"/>
                </a:lnTo>
                <a:lnTo>
                  <a:pt x="3591" y="2145"/>
                </a:lnTo>
                <a:lnTo>
                  <a:pt x="3618" y="2145"/>
                </a:lnTo>
                <a:lnTo>
                  <a:pt x="3639" y="2141"/>
                </a:lnTo>
                <a:lnTo>
                  <a:pt x="3660" y="2141"/>
                </a:lnTo>
                <a:lnTo>
                  <a:pt x="3682" y="2149"/>
                </a:lnTo>
                <a:lnTo>
                  <a:pt x="3696" y="2159"/>
                </a:lnTo>
                <a:lnTo>
                  <a:pt x="3707" y="2175"/>
                </a:lnTo>
                <a:lnTo>
                  <a:pt x="3711" y="2180"/>
                </a:lnTo>
                <a:lnTo>
                  <a:pt x="3719" y="2186"/>
                </a:lnTo>
                <a:lnTo>
                  <a:pt x="3735" y="2170"/>
                </a:lnTo>
                <a:lnTo>
                  <a:pt x="3727" y="2158"/>
                </a:lnTo>
                <a:lnTo>
                  <a:pt x="3703" y="2130"/>
                </a:lnTo>
                <a:lnTo>
                  <a:pt x="3682" y="2123"/>
                </a:lnTo>
                <a:lnTo>
                  <a:pt x="3665" y="2106"/>
                </a:lnTo>
                <a:lnTo>
                  <a:pt x="3654" y="2049"/>
                </a:lnTo>
                <a:lnTo>
                  <a:pt x="3669" y="1994"/>
                </a:lnTo>
                <a:lnTo>
                  <a:pt x="3689" y="1960"/>
                </a:lnTo>
                <a:lnTo>
                  <a:pt x="3716" y="1922"/>
                </a:lnTo>
                <a:lnTo>
                  <a:pt x="3715" y="1894"/>
                </a:lnTo>
                <a:lnTo>
                  <a:pt x="3719" y="1814"/>
                </a:lnTo>
                <a:lnTo>
                  <a:pt x="3738" y="1782"/>
                </a:lnTo>
                <a:lnTo>
                  <a:pt x="3747" y="1775"/>
                </a:lnTo>
                <a:lnTo>
                  <a:pt x="3767" y="1747"/>
                </a:lnTo>
                <a:lnTo>
                  <a:pt x="3785" y="1707"/>
                </a:lnTo>
                <a:lnTo>
                  <a:pt x="3783" y="1678"/>
                </a:lnTo>
                <a:lnTo>
                  <a:pt x="3797" y="1642"/>
                </a:lnTo>
                <a:lnTo>
                  <a:pt x="3824" y="1616"/>
                </a:lnTo>
                <a:lnTo>
                  <a:pt x="3838" y="1571"/>
                </a:lnTo>
                <a:lnTo>
                  <a:pt x="3862" y="1540"/>
                </a:lnTo>
                <a:lnTo>
                  <a:pt x="3858" y="1534"/>
                </a:lnTo>
                <a:lnTo>
                  <a:pt x="3873" y="1534"/>
                </a:lnTo>
                <a:lnTo>
                  <a:pt x="3872" y="1514"/>
                </a:lnTo>
                <a:lnTo>
                  <a:pt x="3891" y="1481"/>
                </a:lnTo>
                <a:lnTo>
                  <a:pt x="3913" y="1473"/>
                </a:lnTo>
                <a:lnTo>
                  <a:pt x="3944" y="1479"/>
                </a:lnTo>
                <a:lnTo>
                  <a:pt x="3957" y="1476"/>
                </a:lnTo>
                <a:lnTo>
                  <a:pt x="3980" y="1450"/>
                </a:lnTo>
                <a:lnTo>
                  <a:pt x="4002" y="1443"/>
                </a:lnTo>
                <a:lnTo>
                  <a:pt x="4034" y="1425"/>
                </a:lnTo>
                <a:lnTo>
                  <a:pt x="4054" y="1418"/>
                </a:lnTo>
                <a:lnTo>
                  <a:pt x="4071" y="1415"/>
                </a:lnTo>
                <a:lnTo>
                  <a:pt x="4102" y="1419"/>
                </a:lnTo>
                <a:lnTo>
                  <a:pt x="4133" y="1426"/>
                </a:lnTo>
                <a:lnTo>
                  <a:pt x="4152" y="1408"/>
                </a:lnTo>
                <a:lnTo>
                  <a:pt x="4156" y="1391"/>
                </a:lnTo>
                <a:lnTo>
                  <a:pt x="4147" y="1392"/>
                </a:lnTo>
                <a:lnTo>
                  <a:pt x="4136" y="1378"/>
                </a:lnTo>
                <a:lnTo>
                  <a:pt x="4159" y="1312"/>
                </a:lnTo>
                <a:lnTo>
                  <a:pt x="4163" y="1307"/>
                </a:lnTo>
                <a:lnTo>
                  <a:pt x="4169" y="1304"/>
                </a:lnTo>
                <a:lnTo>
                  <a:pt x="4199" y="1261"/>
                </a:lnTo>
                <a:lnTo>
                  <a:pt x="4231" y="1231"/>
                </a:lnTo>
                <a:lnTo>
                  <a:pt x="4256" y="1212"/>
                </a:lnTo>
                <a:lnTo>
                  <a:pt x="4275" y="1181"/>
                </a:lnTo>
                <a:lnTo>
                  <a:pt x="4305" y="1151"/>
                </a:lnTo>
                <a:lnTo>
                  <a:pt x="4329" y="1136"/>
                </a:lnTo>
                <a:lnTo>
                  <a:pt x="4357" y="1131"/>
                </a:lnTo>
                <a:lnTo>
                  <a:pt x="4368" y="1129"/>
                </a:lnTo>
                <a:lnTo>
                  <a:pt x="4413" y="1127"/>
                </a:lnTo>
                <a:lnTo>
                  <a:pt x="4428" y="1117"/>
                </a:lnTo>
                <a:lnTo>
                  <a:pt x="4455" y="1119"/>
                </a:lnTo>
                <a:lnTo>
                  <a:pt x="4476" y="1114"/>
                </a:lnTo>
                <a:lnTo>
                  <a:pt x="4501" y="1062"/>
                </a:lnTo>
                <a:lnTo>
                  <a:pt x="4531" y="1039"/>
                </a:lnTo>
                <a:lnTo>
                  <a:pt x="4545" y="1027"/>
                </a:lnTo>
                <a:lnTo>
                  <a:pt x="4564" y="1022"/>
                </a:lnTo>
                <a:lnTo>
                  <a:pt x="4584" y="1028"/>
                </a:lnTo>
                <a:lnTo>
                  <a:pt x="4602" y="1007"/>
                </a:lnTo>
                <a:lnTo>
                  <a:pt x="4609" y="1004"/>
                </a:lnTo>
                <a:lnTo>
                  <a:pt x="4613" y="1003"/>
                </a:lnTo>
                <a:lnTo>
                  <a:pt x="4630" y="992"/>
                </a:lnTo>
                <a:lnTo>
                  <a:pt x="4651" y="983"/>
                </a:lnTo>
                <a:lnTo>
                  <a:pt x="4674" y="981"/>
                </a:lnTo>
                <a:lnTo>
                  <a:pt x="4695" y="983"/>
                </a:lnTo>
                <a:lnTo>
                  <a:pt x="4723" y="990"/>
                </a:lnTo>
                <a:lnTo>
                  <a:pt x="4741" y="999"/>
                </a:lnTo>
                <a:lnTo>
                  <a:pt x="4757" y="1004"/>
                </a:lnTo>
                <a:lnTo>
                  <a:pt x="4760" y="1003"/>
                </a:lnTo>
                <a:lnTo>
                  <a:pt x="4781" y="1003"/>
                </a:lnTo>
                <a:lnTo>
                  <a:pt x="4800" y="1004"/>
                </a:lnTo>
                <a:lnTo>
                  <a:pt x="4817" y="1008"/>
                </a:lnTo>
                <a:lnTo>
                  <a:pt x="4802" y="999"/>
                </a:lnTo>
                <a:lnTo>
                  <a:pt x="4784" y="995"/>
                </a:lnTo>
                <a:lnTo>
                  <a:pt x="4764" y="994"/>
                </a:lnTo>
                <a:lnTo>
                  <a:pt x="4745" y="986"/>
                </a:lnTo>
                <a:lnTo>
                  <a:pt x="4727" y="983"/>
                </a:lnTo>
                <a:lnTo>
                  <a:pt x="4719" y="981"/>
                </a:lnTo>
                <a:lnTo>
                  <a:pt x="4702" y="976"/>
                </a:lnTo>
                <a:lnTo>
                  <a:pt x="4683" y="970"/>
                </a:lnTo>
                <a:lnTo>
                  <a:pt x="4664" y="972"/>
                </a:lnTo>
                <a:lnTo>
                  <a:pt x="4647" y="968"/>
                </a:lnTo>
                <a:lnTo>
                  <a:pt x="4627" y="968"/>
                </a:lnTo>
                <a:lnTo>
                  <a:pt x="4608" y="971"/>
                </a:lnTo>
                <a:lnTo>
                  <a:pt x="4591" y="974"/>
                </a:lnTo>
                <a:lnTo>
                  <a:pt x="4591" y="972"/>
                </a:lnTo>
                <a:lnTo>
                  <a:pt x="4608" y="968"/>
                </a:lnTo>
                <a:lnTo>
                  <a:pt x="4631" y="957"/>
                </a:lnTo>
                <a:lnTo>
                  <a:pt x="4635" y="957"/>
                </a:lnTo>
                <a:lnTo>
                  <a:pt x="4657" y="954"/>
                </a:lnTo>
                <a:lnTo>
                  <a:pt x="4675" y="948"/>
                </a:lnTo>
                <a:lnTo>
                  <a:pt x="4691" y="950"/>
                </a:lnTo>
                <a:lnTo>
                  <a:pt x="4708" y="955"/>
                </a:lnTo>
                <a:lnTo>
                  <a:pt x="4703" y="956"/>
                </a:lnTo>
                <a:lnTo>
                  <a:pt x="4683" y="952"/>
                </a:lnTo>
                <a:lnTo>
                  <a:pt x="4664" y="953"/>
                </a:lnTo>
                <a:lnTo>
                  <a:pt x="4648" y="964"/>
                </a:lnTo>
                <a:lnTo>
                  <a:pt x="4665" y="970"/>
                </a:lnTo>
                <a:lnTo>
                  <a:pt x="4682" y="968"/>
                </a:lnTo>
                <a:lnTo>
                  <a:pt x="4698" y="973"/>
                </a:lnTo>
                <a:lnTo>
                  <a:pt x="4717" y="977"/>
                </a:lnTo>
                <a:lnTo>
                  <a:pt x="4735" y="982"/>
                </a:lnTo>
                <a:lnTo>
                  <a:pt x="4756" y="988"/>
                </a:lnTo>
                <a:lnTo>
                  <a:pt x="4779" y="992"/>
                </a:lnTo>
                <a:lnTo>
                  <a:pt x="4800" y="998"/>
                </a:lnTo>
                <a:lnTo>
                  <a:pt x="4802" y="998"/>
                </a:lnTo>
                <a:lnTo>
                  <a:pt x="4825" y="1009"/>
                </a:lnTo>
                <a:lnTo>
                  <a:pt x="4842" y="1008"/>
                </a:lnTo>
                <a:lnTo>
                  <a:pt x="4861" y="1012"/>
                </a:lnTo>
                <a:lnTo>
                  <a:pt x="4877" y="1017"/>
                </a:lnTo>
                <a:lnTo>
                  <a:pt x="4899" y="1025"/>
                </a:lnTo>
                <a:lnTo>
                  <a:pt x="4917" y="1030"/>
                </a:lnTo>
                <a:lnTo>
                  <a:pt x="4934" y="1038"/>
                </a:lnTo>
                <a:lnTo>
                  <a:pt x="4952" y="1043"/>
                </a:lnTo>
                <a:lnTo>
                  <a:pt x="4974" y="1051"/>
                </a:lnTo>
                <a:lnTo>
                  <a:pt x="4995" y="1055"/>
                </a:lnTo>
                <a:lnTo>
                  <a:pt x="5013" y="1059"/>
                </a:lnTo>
                <a:lnTo>
                  <a:pt x="5021" y="1056"/>
                </a:lnTo>
                <a:lnTo>
                  <a:pt x="5038" y="1049"/>
                </a:lnTo>
                <a:lnTo>
                  <a:pt x="5057" y="1048"/>
                </a:lnTo>
                <a:lnTo>
                  <a:pt x="5078" y="1051"/>
                </a:lnTo>
                <a:lnTo>
                  <a:pt x="5098" y="1056"/>
                </a:lnTo>
                <a:lnTo>
                  <a:pt x="5105" y="1060"/>
                </a:lnTo>
                <a:lnTo>
                  <a:pt x="5124" y="1065"/>
                </a:lnTo>
                <a:lnTo>
                  <a:pt x="5144" y="1069"/>
                </a:lnTo>
                <a:lnTo>
                  <a:pt x="5161" y="1071"/>
                </a:lnTo>
                <a:lnTo>
                  <a:pt x="5183" y="1076"/>
                </a:lnTo>
                <a:lnTo>
                  <a:pt x="5200" y="1084"/>
                </a:lnTo>
                <a:lnTo>
                  <a:pt x="5225" y="1098"/>
                </a:lnTo>
                <a:lnTo>
                  <a:pt x="5246" y="1107"/>
                </a:lnTo>
                <a:lnTo>
                  <a:pt x="5259" y="1111"/>
                </a:lnTo>
                <a:lnTo>
                  <a:pt x="5265" y="1113"/>
                </a:lnTo>
                <a:lnTo>
                  <a:pt x="5291" y="1120"/>
                </a:lnTo>
                <a:lnTo>
                  <a:pt x="5311" y="1127"/>
                </a:lnTo>
                <a:lnTo>
                  <a:pt x="5334" y="1137"/>
                </a:lnTo>
                <a:lnTo>
                  <a:pt x="5355" y="1148"/>
                </a:lnTo>
                <a:lnTo>
                  <a:pt x="5377" y="1152"/>
                </a:lnTo>
                <a:lnTo>
                  <a:pt x="5395" y="1159"/>
                </a:lnTo>
                <a:lnTo>
                  <a:pt x="5411" y="1163"/>
                </a:lnTo>
                <a:lnTo>
                  <a:pt x="5422" y="1166"/>
                </a:lnTo>
                <a:lnTo>
                  <a:pt x="5443" y="1170"/>
                </a:lnTo>
                <a:lnTo>
                  <a:pt x="5462" y="1172"/>
                </a:lnTo>
                <a:lnTo>
                  <a:pt x="5484" y="1171"/>
                </a:lnTo>
                <a:lnTo>
                  <a:pt x="5505" y="1168"/>
                </a:lnTo>
                <a:lnTo>
                  <a:pt x="5529" y="1171"/>
                </a:lnTo>
                <a:lnTo>
                  <a:pt x="5551" y="1173"/>
                </a:lnTo>
                <a:lnTo>
                  <a:pt x="5570" y="1180"/>
                </a:lnTo>
                <a:lnTo>
                  <a:pt x="5588" y="1184"/>
                </a:lnTo>
                <a:lnTo>
                  <a:pt x="5607" y="1192"/>
                </a:lnTo>
                <a:lnTo>
                  <a:pt x="5630" y="1201"/>
                </a:lnTo>
                <a:lnTo>
                  <a:pt x="5651" y="1204"/>
                </a:lnTo>
                <a:lnTo>
                  <a:pt x="5661" y="1172"/>
                </a:lnTo>
                <a:lnTo>
                  <a:pt x="5653" y="1157"/>
                </a:lnTo>
                <a:lnTo>
                  <a:pt x="5645" y="1176"/>
                </a:lnTo>
                <a:lnTo>
                  <a:pt x="5643" y="1174"/>
                </a:lnTo>
                <a:lnTo>
                  <a:pt x="5634" y="1180"/>
                </a:lnTo>
                <a:lnTo>
                  <a:pt x="5619" y="1177"/>
                </a:lnTo>
                <a:lnTo>
                  <a:pt x="5625" y="1170"/>
                </a:lnTo>
                <a:lnTo>
                  <a:pt x="5640" y="1169"/>
                </a:lnTo>
                <a:lnTo>
                  <a:pt x="5637" y="1162"/>
                </a:lnTo>
                <a:lnTo>
                  <a:pt x="5615" y="1148"/>
                </a:lnTo>
                <a:lnTo>
                  <a:pt x="5606" y="1113"/>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Freeform 28"/>
          <xdr:cNvSpPr>
            <a:spLocks/>
          </xdr:cNvSpPr>
        </xdr:nvSpPr>
        <xdr:spPr>
          <a:xfrm>
            <a:off x="616" y="848"/>
            <a:ext cx="276" cy="239"/>
          </a:xfrm>
          <a:custGeom>
            <a:pathLst>
              <a:path h="2918" w="3048">
                <a:moveTo>
                  <a:pt x="2772" y="2918"/>
                </a:moveTo>
                <a:lnTo>
                  <a:pt x="2766" y="2879"/>
                </a:lnTo>
                <a:lnTo>
                  <a:pt x="2745" y="2861"/>
                </a:lnTo>
                <a:lnTo>
                  <a:pt x="2728" y="2863"/>
                </a:lnTo>
                <a:lnTo>
                  <a:pt x="2714" y="2861"/>
                </a:lnTo>
                <a:lnTo>
                  <a:pt x="2697" y="2865"/>
                </a:lnTo>
                <a:lnTo>
                  <a:pt x="2696" y="2849"/>
                </a:lnTo>
                <a:lnTo>
                  <a:pt x="2699" y="2843"/>
                </a:lnTo>
                <a:lnTo>
                  <a:pt x="2681" y="2835"/>
                </a:lnTo>
                <a:lnTo>
                  <a:pt x="2663" y="2821"/>
                </a:lnTo>
                <a:lnTo>
                  <a:pt x="2662" y="2803"/>
                </a:lnTo>
                <a:lnTo>
                  <a:pt x="2666" y="2749"/>
                </a:lnTo>
                <a:lnTo>
                  <a:pt x="2654" y="2718"/>
                </a:lnTo>
                <a:lnTo>
                  <a:pt x="2629" y="2682"/>
                </a:lnTo>
                <a:lnTo>
                  <a:pt x="2609" y="2680"/>
                </a:lnTo>
                <a:lnTo>
                  <a:pt x="2590" y="2674"/>
                </a:lnTo>
                <a:lnTo>
                  <a:pt x="2572" y="2666"/>
                </a:lnTo>
                <a:lnTo>
                  <a:pt x="2568" y="2665"/>
                </a:lnTo>
                <a:lnTo>
                  <a:pt x="2551" y="2658"/>
                </a:lnTo>
                <a:lnTo>
                  <a:pt x="2532" y="2641"/>
                </a:lnTo>
                <a:lnTo>
                  <a:pt x="2514" y="2628"/>
                </a:lnTo>
                <a:lnTo>
                  <a:pt x="2498" y="2627"/>
                </a:lnTo>
                <a:lnTo>
                  <a:pt x="2479" y="2622"/>
                </a:lnTo>
                <a:lnTo>
                  <a:pt x="2465" y="2615"/>
                </a:lnTo>
                <a:lnTo>
                  <a:pt x="2446" y="2610"/>
                </a:lnTo>
                <a:lnTo>
                  <a:pt x="2434" y="2599"/>
                </a:lnTo>
                <a:lnTo>
                  <a:pt x="2417" y="2602"/>
                </a:lnTo>
                <a:lnTo>
                  <a:pt x="2399" y="2601"/>
                </a:lnTo>
                <a:lnTo>
                  <a:pt x="2382" y="2597"/>
                </a:lnTo>
                <a:lnTo>
                  <a:pt x="2362" y="2592"/>
                </a:lnTo>
                <a:lnTo>
                  <a:pt x="2343" y="2590"/>
                </a:lnTo>
                <a:lnTo>
                  <a:pt x="2331" y="2571"/>
                </a:lnTo>
                <a:lnTo>
                  <a:pt x="2334" y="2553"/>
                </a:lnTo>
                <a:lnTo>
                  <a:pt x="2334" y="2550"/>
                </a:lnTo>
                <a:lnTo>
                  <a:pt x="2367" y="2560"/>
                </a:lnTo>
                <a:lnTo>
                  <a:pt x="2378" y="2558"/>
                </a:lnTo>
                <a:lnTo>
                  <a:pt x="2398" y="2560"/>
                </a:lnTo>
                <a:lnTo>
                  <a:pt x="2420" y="2484"/>
                </a:lnTo>
                <a:lnTo>
                  <a:pt x="2435" y="2487"/>
                </a:lnTo>
                <a:lnTo>
                  <a:pt x="2457" y="2492"/>
                </a:lnTo>
                <a:lnTo>
                  <a:pt x="2481" y="2520"/>
                </a:lnTo>
                <a:lnTo>
                  <a:pt x="2492" y="2568"/>
                </a:lnTo>
                <a:lnTo>
                  <a:pt x="2507" y="2579"/>
                </a:lnTo>
                <a:lnTo>
                  <a:pt x="2527" y="2582"/>
                </a:lnTo>
                <a:lnTo>
                  <a:pt x="2544" y="2586"/>
                </a:lnTo>
                <a:lnTo>
                  <a:pt x="2561" y="2596"/>
                </a:lnTo>
                <a:lnTo>
                  <a:pt x="2583" y="2617"/>
                </a:lnTo>
                <a:lnTo>
                  <a:pt x="2605" y="2634"/>
                </a:lnTo>
                <a:lnTo>
                  <a:pt x="2609" y="2635"/>
                </a:lnTo>
                <a:lnTo>
                  <a:pt x="2629" y="2644"/>
                </a:lnTo>
                <a:lnTo>
                  <a:pt x="2645" y="2638"/>
                </a:lnTo>
                <a:lnTo>
                  <a:pt x="2665" y="2627"/>
                </a:lnTo>
                <a:lnTo>
                  <a:pt x="2683" y="2624"/>
                </a:lnTo>
                <a:lnTo>
                  <a:pt x="2697" y="2573"/>
                </a:lnTo>
                <a:lnTo>
                  <a:pt x="2707" y="2564"/>
                </a:lnTo>
                <a:lnTo>
                  <a:pt x="2708" y="2561"/>
                </a:lnTo>
                <a:lnTo>
                  <a:pt x="2676" y="2558"/>
                </a:lnTo>
                <a:lnTo>
                  <a:pt x="2651" y="2537"/>
                </a:lnTo>
                <a:lnTo>
                  <a:pt x="2628" y="2513"/>
                </a:lnTo>
                <a:lnTo>
                  <a:pt x="2610" y="2473"/>
                </a:lnTo>
                <a:lnTo>
                  <a:pt x="2609" y="2352"/>
                </a:lnTo>
                <a:lnTo>
                  <a:pt x="2615" y="2333"/>
                </a:lnTo>
                <a:lnTo>
                  <a:pt x="2652" y="2277"/>
                </a:lnTo>
                <a:lnTo>
                  <a:pt x="2652" y="2245"/>
                </a:lnTo>
                <a:lnTo>
                  <a:pt x="2627" y="2217"/>
                </a:lnTo>
                <a:lnTo>
                  <a:pt x="2618" y="2186"/>
                </a:lnTo>
                <a:lnTo>
                  <a:pt x="2599" y="2178"/>
                </a:lnTo>
                <a:lnTo>
                  <a:pt x="2571" y="2176"/>
                </a:lnTo>
                <a:lnTo>
                  <a:pt x="2554" y="2174"/>
                </a:lnTo>
                <a:lnTo>
                  <a:pt x="2527" y="2157"/>
                </a:lnTo>
                <a:lnTo>
                  <a:pt x="2519" y="2126"/>
                </a:lnTo>
                <a:lnTo>
                  <a:pt x="2518" y="2121"/>
                </a:lnTo>
                <a:lnTo>
                  <a:pt x="2499" y="2117"/>
                </a:lnTo>
                <a:lnTo>
                  <a:pt x="2473" y="2097"/>
                </a:lnTo>
                <a:lnTo>
                  <a:pt x="2444" y="2061"/>
                </a:lnTo>
                <a:lnTo>
                  <a:pt x="2451" y="2025"/>
                </a:lnTo>
                <a:lnTo>
                  <a:pt x="2433" y="2021"/>
                </a:lnTo>
                <a:lnTo>
                  <a:pt x="2412" y="1997"/>
                </a:lnTo>
                <a:lnTo>
                  <a:pt x="2401" y="1969"/>
                </a:lnTo>
                <a:lnTo>
                  <a:pt x="2406" y="1967"/>
                </a:lnTo>
                <a:lnTo>
                  <a:pt x="2388" y="1922"/>
                </a:lnTo>
                <a:lnTo>
                  <a:pt x="2407" y="1951"/>
                </a:lnTo>
                <a:lnTo>
                  <a:pt x="2430" y="1958"/>
                </a:lnTo>
                <a:lnTo>
                  <a:pt x="2451" y="1928"/>
                </a:lnTo>
                <a:lnTo>
                  <a:pt x="2421" y="1865"/>
                </a:lnTo>
                <a:lnTo>
                  <a:pt x="2425" y="1838"/>
                </a:lnTo>
                <a:lnTo>
                  <a:pt x="2437" y="1852"/>
                </a:lnTo>
                <a:lnTo>
                  <a:pt x="2444" y="1822"/>
                </a:lnTo>
                <a:lnTo>
                  <a:pt x="2453" y="1811"/>
                </a:lnTo>
                <a:lnTo>
                  <a:pt x="2466" y="1797"/>
                </a:lnTo>
                <a:lnTo>
                  <a:pt x="2448" y="1789"/>
                </a:lnTo>
                <a:lnTo>
                  <a:pt x="2457" y="1783"/>
                </a:lnTo>
                <a:lnTo>
                  <a:pt x="2443" y="1767"/>
                </a:lnTo>
                <a:lnTo>
                  <a:pt x="2423" y="1705"/>
                </a:lnTo>
                <a:lnTo>
                  <a:pt x="2422" y="1686"/>
                </a:lnTo>
                <a:lnTo>
                  <a:pt x="2406" y="1666"/>
                </a:lnTo>
                <a:lnTo>
                  <a:pt x="2418" y="1656"/>
                </a:lnTo>
                <a:lnTo>
                  <a:pt x="2417" y="1642"/>
                </a:lnTo>
                <a:lnTo>
                  <a:pt x="2396" y="1625"/>
                </a:lnTo>
                <a:lnTo>
                  <a:pt x="2403" y="1631"/>
                </a:lnTo>
                <a:lnTo>
                  <a:pt x="2424" y="1643"/>
                </a:lnTo>
                <a:lnTo>
                  <a:pt x="2444" y="1631"/>
                </a:lnTo>
                <a:lnTo>
                  <a:pt x="2465" y="1624"/>
                </a:lnTo>
                <a:lnTo>
                  <a:pt x="2463" y="1582"/>
                </a:lnTo>
                <a:lnTo>
                  <a:pt x="2470" y="1591"/>
                </a:lnTo>
                <a:lnTo>
                  <a:pt x="2474" y="1613"/>
                </a:lnTo>
                <a:lnTo>
                  <a:pt x="2488" y="1631"/>
                </a:lnTo>
                <a:lnTo>
                  <a:pt x="2492" y="1632"/>
                </a:lnTo>
                <a:lnTo>
                  <a:pt x="2518" y="1658"/>
                </a:lnTo>
                <a:lnTo>
                  <a:pt x="2524" y="1709"/>
                </a:lnTo>
                <a:lnTo>
                  <a:pt x="2535" y="1712"/>
                </a:lnTo>
                <a:lnTo>
                  <a:pt x="2584" y="1717"/>
                </a:lnTo>
                <a:lnTo>
                  <a:pt x="2606" y="1723"/>
                </a:lnTo>
                <a:lnTo>
                  <a:pt x="2632" y="1731"/>
                </a:lnTo>
                <a:lnTo>
                  <a:pt x="2652" y="1733"/>
                </a:lnTo>
                <a:lnTo>
                  <a:pt x="2684" y="1744"/>
                </a:lnTo>
                <a:lnTo>
                  <a:pt x="2692" y="1675"/>
                </a:lnTo>
                <a:lnTo>
                  <a:pt x="2701" y="1656"/>
                </a:lnTo>
                <a:lnTo>
                  <a:pt x="2710" y="1587"/>
                </a:lnTo>
                <a:lnTo>
                  <a:pt x="2726" y="1571"/>
                </a:lnTo>
                <a:lnTo>
                  <a:pt x="2733" y="1552"/>
                </a:lnTo>
                <a:lnTo>
                  <a:pt x="2721" y="1541"/>
                </a:lnTo>
                <a:lnTo>
                  <a:pt x="2697" y="1543"/>
                </a:lnTo>
                <a:lnTo>
                  <a:pt x="2673" y="1540"/>
                </a:lnTo>
                <a:lnTo>
                  <a:pt x="2664" y="1473"/>
                </a:lnTo>
                <a:lnTo>
                  <a:pt x="2681" y="1398"/>
                </a:lnTo>
                <a:lnTo>
                  <a:pt x="2706" y="1326"/>
                </a:lnTo>
                <a:lnTo>
                  <a:pt x="2711" y="1323"/>
                </a:lnTo>
                <a:lnTo>
                  <a:pt x="2736" y="1299"/>
                </a:lnTo>
                <a:lnTo>
                  <a:pt x="2759" y="1274"/>
                </a:lnTo>
                <a:lnTo>
                  <a:pt x="2784" y="1249"/>
                </a:lnTo>
                <a:lnTo>
                  <a:pt x="2810" y="1226"/>
                </a:lnTo>
                <a:lnTo>
                  <a:pt x="2843" y="1185"/>
                </a:lnTo>
                <a:lnTo>
                  <a:pt x="2866" y="1144"/>
                </a:lnTo>
                <a:lnTo>
                  <a:pt x="2904" y="1096"/>
                </a:lnTo>
                <a:lnTo>
                  <a:pt x="2931" y="1027"/>
                </a:lnTo>
                <a:lnTo>
                  <a:pt x="2932" y="1026"/>
                </a:lnTo>
                <a:lnTo>
                  <a:pt x="2924" y="1024"/>
                </a:lnTo>
                <a:lnTo>
                  <a:pt x="2918" y="1020"/>
                </a:lnTo>
                <a:lnTo>
                  <a:pt x="2936" y="1020"/>
                </a:lnTo>
                <a:lnTo>
                  <a:pt x="2953" y="1020"/>
                </a:lnTo>
                <a:lnTo>
                  <a:pt x="2946" y="1017"/>
                </a:lnTo>
                <a:lnTo>
                  <a:pt x="2939" y="1010"/>
                </a:lnTo>
                <a:lnTo>
                  <a:pt x="2965" y="990"/>
                </a:lnTo>
                <a:lnTo>
                  <a:pt x="3000" y="975"/>
                </a:lnTo>
                <a:lnTo>
                  <a:pt x="3027" y="965"/>
                </a:lnTo>
                <a:lnTo>
                  <a:pt x="3048" y="950"/>
                </a:lnTo>
                <a:lnTo>
                  <a:pt x="3034" y="930"/>
                </a:lnTo>
                <a:lnTo>
                  <a:pt x="3039" y="925"/>
                </a:lnTo>
                <a:lnTo>
                  <a:pt x="3027" y="922"/>
                </a:lnTo>
                <a:lnTo>
                  <a:pt x="3018" y="908"/>
                </a:lnTo>
                <a:lnTo>
                  <a:pt x="3005" y="899"/>
                </a:lnTo>
                <a:lnTo>
                  <a:pt x="2986" y="892"/>
                </a:lnTo>
                <a:lnTo>
                  <a:pt x="2970" y="869"/>
                </a:lnTo>
                <a:lnTo>
                  <a:pt x="2960" y="823"/>
                </a:lnTo>
                <a:lnTo>
                  <a:pt x="2984" y="831"/>
                </a:lnTo>
                <a:lnTo>
                  <a:pt x="2971" y="773"/>
                </a:lnTo>
                <a:lnTo>
                  <a:pt x="2982" y="775"/>
                </a:lnTo>
                <a:lnTo>
                  <a:pt x="2979" y="760"/>
                </a:lnTo>
                <a:lnTo>
                  <a:pt x="2981" y="754"/>
                </a:lnTo>
                <a:lnTo>
                  <a:pt x="2967" y="754"/>
                </a:lnTo>
                <a:lnTo>
                  <a:pt x="2946" y="766"/>
                </a:lnTo>
                <a:lnTo>
                  <a:pt x="2948" y="746"/>
                </a:lnTo>
                <a:lnTo>
                  <a:pt x="2961" y="744"/>
                </a:lnTo>
                <a:lnTo>
                  <a:pt x="2972" y="716"/>
                </a:lnTo>
                <a:lnTo>
                  <a:pt x="2971" y="716"/>
                </a:lnTo>
                <a:lnTo>
                  <a:pt x="2950" y="715"/>
                </a:lnTo>
                <a:lnTo>
                  <a:pt x="2888" y="710"/>
                </a:lnTo>
                <a:lnTo>
                  <a:pt x="2827" y="701"/>
                </a:lnTo>
                <a:lnTo>
                  <a:pt x="2731" y="686"/>
                </a:lnTo>
                <a:lnTo>
                  <a:pt x="2700" y="667"/>
                </a:lnTo>
                <a:lnTo>
                  <a:pt x="2634" y="582"/>
                </a:lnTo>
                <a:lnTo>
                  <a:pt x="2593" y="546"/>
                </a:lnTo>
                <a:lnTo>
                  <a:pt x="2593" y="446"/>
                </a:lnTo>
                <a:lnTo>
                  <a:pt x="2533" y="438"/>
                </a:lnTo>
                <a:lnTo>
                  <a:pt x="2264" y="434"/>
                </a:lnTo>
                <a:lnTo>
                  <a:pt x="2083" y="267"/>
                </a:lnTo>
                <a:lnTo>
                  <a:pt x="2039" y="223"/>
                </a:lnTo>
                <a:lnTo>
                  <a:pt x="2026" y="252"/>
                </a:lnTo>
                <a:lnTo>
                  <a:pt x="2011" y="301"/>
                </a:lnTo>
                <a:lnTo>
                  <a:pt x="1978" y="383"/>
                </a:lnTo>
                <a:lnTo>
                  <a:pt x="1937" y="378"/>
                </a:lnTo>
                <a:lnTo>
                  <a:pt x="1889" y="403"/>
                </a:lnTo>
                <a:lnTo>
                  <a:pt x="1853" y="418"/>
                </a:lnTo>
                <a:lnTo>
                  <a:pt x="1796" y="401"/>
                </a:lnTo>
                <a:lnTo>
                  <a:pt x="1751" y="456"/>
                </a:lnTo>
                <a:lnTo>
                  <a:pt x="1700" y="378"/>
                </a:lnTo>
                <a:lnTo>
                  <a:pt x="1688" y="359"/>
                </a:lnTo>
                <a:lnTo>
                  <a:pt x="1677" y="342"/>
                </a:lnTo>
                <a:lnTo>
                  <a:pt x="1672" y="334"/>
                </a:lnTo>
                <a:lnTo>
                  <a:pt x="1629" y="265"/>
                </a:lnTo>
                <a:lnTo>
                  <a:pt x="1621" y="254"/>
                </a:lnTo>
                <a:lnTo>
                  <a:pt x="1609" y="235"/>
                </a:lnTo>
                <a:lnTo>
                  <a:pt x="1590" y="208"/>
                </a:lnTo>
                <a:lnTo>
                  <a:pt x="1542" y="133"/>
                </a:lnTo>
                <a:lnTo>
                  <a:pt x="1542" y="132"/>
                </a:lnTo>
                <a:lnTo>
                  <a:pt x="1506" y="75"/>
                </a:lnTo>
                <a:lnTo>
                  <a:pt x="1479" y="34"/>
                </a:lnTo>
                <a:lnTo>
                  <a:pt x="1480" y="52"/>
                </a:lnTo>
                <a:lnTo>
                  <a:pt x="1468" y="51"/>
                </a:lnTo>
                <a:lnTo>
                  <a:pt x="1463" y="25"/>
                </a:lnTo>
                <a:lnTo>
                  <a:pt x="1452" y="18"/>
                </a:lnTo>
                <a:lnTo>
                  <a:pt x="1443" y="0"/>
                </a:lnTo>
                <a:lnTo>
                  <a:pt x="1441" y="3"/>
                </a:lnTo>
                <a:lnTo>
                  <a:pt x="1421" y="12"/>
                </a:lnTo>
                <a:lnTo>
                  <a:pt x="1398" y="23"/>
                </a:lnTo>
                <a:lnTo>
                  <a:pt x="1383" y="6"/>
                </a:lnTo>
                <a:lnTo>
                  <a:pt x="1369" y="14"/>
                </a:lnTo>
                <a:lnTo>
                  <a:pt x="1347" y="20"/>
                </a:lnTo>
                <a:lnTo>
                  <a:pt x="1332" y="59"/>
                </a:lnTo>
                <a:lnTo>
                  <a:pt x="1311" y="108"/>
                </a:lnTo>
                <a:lnTo>
                  <a:pt x="1293" y="115"/>
                </a:lnTo>
                <a:lnTo>
                  <a:pt x="1280" y="131"/>
                </a:lnTo>
                <a:lnTo>
                  <a:pt x="1264" y="139"/>
                </a:lnTo>
                <a:lnTo>
                  <a:pt x="1259" y="154"/>
                </a:lnTo>
                <a:lnTo>
                  <a:pt x="1243" y="190"/>
                </a:lnTo>
                <a:lnTo>
                  <a:pt x="1230" y="199"/>
                </a:lnTo>
                <a:lnTo>
                  <a:pt x="1220" y="218"/>
                </a:lnTo>
                <a:lnTo>
                  <a:pt x="1212" y="251"/>
                </a:lnTo>
                <a:lnTo>
                  <a:pt x="1207" y="287"/>
                </a:lnTo>
                <a:lnTo>
                  <a:pt x="1181" y="349"/>
                </a:lnTo>
                <a:lnTo>
                  <a:pt x="1159" y="388"/>
                </a:lnTo>
                <a:lnTo>
                  <a:pt x="1136" y="435"/>
                </a:lnTo>
                <a:lnTo>
                  <a:pt x="1119" y="454"/>
                </a:lnTo>
                <a:lnTo>
                  <a:pt x="1113" y="465"/>
                </a:lnTo>
                <a:lnTo>
                  <a:pt x="1093" y="490"/>
                </a:lnTo>
                <a:lnTo>
                  <a:pt x="1077" y="500"/>
                </a:lnTo>
                <a:lnTo>
                  <a:pt x="1055" y="518"/>
                </a:lnTo>
                <a:lnTo>
                  <a:pt x="1029" y="546"/>
                </a:lnTo>
                <a:lnTo>
                  <a:pt x="1023" y="547"/>
                </a:lnTo>
                <a:lnTo>
                  <a:pt x="1013" y="559"/>
                </a:lnTo>
                <a:lnTo>
                  <a:pt x="990" y="589"/>
                </a:lnTo>
                <a:lnTo>
                  <a:pt x="970" y="613"/>
                </a:lnTo>
                <a:lnTo>
                  <a:pt x="944" y="636"/>
                </a:lnTo>
                <a:lnTo>
                  <a:pt x="921" y="642"/>
                </a:lnTo>
                <a:lnTo>
                  <a:pt x="911" y="632"/>
                </a:lnTo>
                <a:lnTo>
                  <a:pt x="894" y="646"/>
                </a:lnTo>
                <a:lnTo>
                  <a:pt x="877" y="655"/>
                </a:lnTo>
                <a:lnTo>
                  <a:pt x="851" y="657"/>
                </a:lnTo>
                <a:lnTo>
                  <a:pt x="839" y="654"/>
                </a:lnTo>
                <a:lnTo>
                  <a:pt x="838" y="649"/>
                </a:lnTo>
                <a:lnTo>
                  <a:pt x="840" y="644"/>
                </a:lnTo>
                <a:lnTo>
                  <a:pt x="835" y="633"/>
                </a:lnTo>
                <a:lnTo>
                  <a:pt x="836" y="631"/>
                </a:lnTo>
                <a:lnTo>
                  <a:pt x="835" y="628"/>
                </a:lnTo>
                <a:lnTo>
                  <a:pt x="833" y="630"/>
                </a:lnTo>
                <a:lnTo>
                  <a:pt x="831" y="628"/>
                </a:lnTo>
                <a:lnTo>
                  <a:pt x="837" y="624"/>
                </a:lnTo>
                <a:lnTo>
                  <a:pt x="836" y="623"/>
                </a:lnTo>
                <a:lnTo>
                  <a:pt x="835" y="623"/>
                </a:lnTo>
                <a:lnTo>
                  <a:pt x="829" y="627"/>
                </a:lnTo>
                <a:lnTo>
                  <a:pt x="826" y="628"/>
                </a:lnTo>
                <a:lnTo>
                  <a:pt x="823" y="630"/>
                </a:lnTo>
                <a:lnTo>
                  <a:pt x="824" y="634"/>
                </a:lnTo>
                <a:lnTo>
                  <a:pt x="826" y="664"/>
                </a:lnTo>
                <a:lnTo>
                  <a:pt x="831" y="674"/>
                </a:lnTo>
                <a:lnTo>
                  <a:pt x="824" y="697"/>
                </a:lnTo>
                <a:lnTo>
                  <a:pt x="818" y="757"/>
                </a:lnTo>
                <a:lnTo>
                  <a:pt x="817" y="765"/>
                </a:lnTo>
                <a:lnTo>
                  <a:pt x="792" y="798"/>
                </a:lnTo>
                <a:lnTo>
                  <a:pt x="780" y="804"/>
                </a:lnTo>
                <a:lnTo>
                  <a:pt x="759" y="800"/>
                </a:lnTo>
                <a:lnTo>
                  <a:pt x="764" y="810"/>
                </a:lnTo>
                <a:lnTo>
                  <a:pt x="762" y="832"/>
                </a:lnTo>
                <a:lnTo>
                  <a:pt x="770" y="864"/>
                </a:lnTo>
                <a:lnTo>
                  <a:pt x="762" y="895"/>
                </a:lnTo>
                <a:lnTo>
                  <a:pt x="769" y="903"/>
                </a:lnTo>
                <a:lnTo>
                  <a:pt x="787" y="935"/>
                </a:lnTo>
                <a:lnTo>
                  <a:pt x="782" y="1000"/>
                </a:lnTo>
                <a:lnTo>
                  <a:pt x="789" y="1012"/>
                </a:lnTo>
                <a:lnTo>
                  <a:pt x="786" y="1070"/>
                </a:lnTo>
                <a:lnTo>
                  <a:pt x="786" y="1075"/>
                </a:lnTo>
                <a:lnTo>
                  <a:pt x="763" y="1136"/>
                </a:lnTo>
                <a:lnTo>
                  <a:pt x="743" y="1164"/>
                </a:lnTo>
                <a:lnTo>
                  <a:pt x="729" y="1185"/>
                </a:lnTo>
                <a:lnTo>
                  <a:pt x="728" y="1187"/>
                </a:lnTo>
                <a:lnTo>
                  <a:pt x="695" y="1232"/>
                </a:lnTo>
                <a:lnTo>
                  <a:pt x="672" y="1271"/>
                </a:lnTo>
                <a:lnTo>
                  <a:pt x="663" y="1274"/>
                </a:lnTo>
                <a:lnTo>
                  <a:pt x="629" y="1310"/>
                </a:lnTo>
                <a:lnTo>
                  <a:pt x="614" y="1327"/>
                </a:lnTo>
                <a:lnTo>
                  <a:pt x="607" y="1332"/>
                </a:lnTo>
                <a:lnTo>
                  <a:pt x="582" y="1350"/>
                </a:lnTo>
                <a:lnTo>
                  <a:pt x="559" y="1348"/>
                </a:lnTo>
                <a:lnTo>
                  <a:pt x="537" y="1350"/>
                </a:lnTo>
                <a:lnTo>
                  <a:pt x="534" y="1402"/>
                </a:lnTo>
                <a:lnTo>
                  <a:pt x="526" y="1423"/>
                </a:lnTo>
                <a:lnTo>
                  <a:pt x="516" y="1438"/>
                </a:lnTo>
                <a:lnTo>
                  <a:pt x="515" y="1438"/>
                </a:lnTo>
                <a:lnTo>
                  <a:pt x="497" y="1458"/>
                </a:lnTo>
                <a:lnTo>
                  <a:pt x="482" y="1477"/>
                </a:lnTo>
                <a:lnTo>
                  <a:pt x="479" y="1489"/>
                </a:lnTo>
                <a:lnTo>
                  <a:pt x="475" y="1492"/>
                </a:lnTo>
                <a:lnTo>
                  <a:pt x="459" y="1516"/>
                </a:lnTo>
                <a:lnTo>
                  <a:pt x="443" y="1543"/>
                </a:lnTo>
                <a:lnTo>
                  <a:pt x="441" y="1547"/>
                </a:lnTo>
                <a:lnTo>
                  <a:pt x="427" y="1559"/>
                </a:lnTo>
                <a:lnTo>
                  <a:pt x="413" y="1584"/>
                </a:lnTo>
                <a:lnTo>
                  <a:pt x="398" y="1612"/>
                </a:lnTo>
                <a:lnTo>
                  <a:pt x="386" y="1629"/>
                </a:lnTo>
                <a:lnTo>
                  <a:pt x="384" y="1635"/>
                </a:lnTo>
                <a:lnTo>
                  <a:pt x="376" y="1659"/>
                </a:lnTo>
                <a:lnTo>
                  <a:pt x="365" y="1675"/>
                </a:lnTo>
                <a:lnTo>
                  <a:pt x="376" y="1693"/>
                </a:lnTo>
                <a:lnTo>
                  <a:pt x="395" y="1700"/>
                </a:lnTo>
                <a:lnTo>
                  <a:pt x="417" y="1708"/>
                </a:lnTo>
                <a:lnTo>
                  <a:pt x="433" y="1713"/>
                </a:lnTo>
                <a:lnTo>
                  <a:pt x="442" y="1728"/>
                </a:lnTo>
                <a:lnTo>
                  <a:pt x="459" y="1746"/>
                </a:lnTo>
                <a:lnTo>
                  <a:pt x="473" y="1759"/>
                </a:lnTo>
                <a:lnTo>
                  <a:pt x="477" y="1789"/>
                </a:lnTo>
                <a:lnTo>
                  <a:pt x="462" y="1846"/>
                </a:lnTo>
                <a:lnTo>
                  <a:pt x="441" y="1889"/>
                </a:lnTo>
                <a:lnTo>
                  <a:pt x="424" y="1914"/>
                </a:lnTo>
                <a:lnTo>
                  <a:pt x="394" y="1951"/>
                </a:lnTo>
                <a:lnTo>
                  <a:pt x="385" y="1959"/>
                </a:lnTo>
                <a:lnTo>
                  <a:pt x="343" y="2003"/>
                </a:lnTo>
                <a:lnTo>
                  <a:pt x="317" y="2027"/>
                </a:lnTo>
                <a:lnTo>
                  <a:pt x="277" y="2057"/>
                </a:lnTo>
                <a:lnTo>
                  <a:pt x="264" y="2065"/>
                </a:lnTo>
                <a:lnTo>
                  <a:pt x="234" y="2087"/>
                </a:lnTo>
                <a:lnTo>
                  <a:pt x="201" y="2106"/>
                </a:lnTo>
                <a:lnTo>
                  <a:pt x="169" y="2128"/>
                </a:lnTo>
                <a:lnTo>
                  <a:pt x="126" y="2154"/>
                </a:lnTo>
                <a:lnTo>
                  <a:pt x="71" y="2187"/>
                </a:lnTo>
                <a:lnTo>
                  <a:pt x="33" y="2208"/>
                </a:lnTo>
                <a:lnTo>
                  <a:pt x="11" y="2220"/>
                </a:lnTo>
                <a:lnTo>
                  <a:pt x="0" y="2226"/>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LocksWithSheet="0"/>
  </xdr:twoCellAnchor>
  <xdr:twoCellAnchor editAs="absolute">
    <xdr:from>
      <xdr:col>11</xdr:col>
      <xdr:colOff>76200</xdr:colOff>
      <xdr:row>13</xdr:row>
      <xdr:rowOff>19050</xdr:rowOff>
    </xdr:from>
    <xdr:to>
      <xdr:col>15</xdr:col>
      <xdr:colOff>152400</xdr:colOff>
      <xdr:row>29</xdr:row>
      <xdr:rowOff>133350</xdr:rowOff>
    </xdr:to>
    <xdr:sp>
      <xdr:nvSpPr>
        <xdr:cNvPr id="26" name="Nilumbik"/>
        <xdr:cNvSpPr>
          <a:spLocks/>
        </xdr:cNvSpPr>
      </xdr:nvSpPr>
      <xdr:spPr>
        <a:xfrm>
          <a:off x="7439025" y="2124075"/>
          <a:ext cx="2514600" cy="2705100"/>
        </a:xfrm>
        <a:custGeom>
          <a:pathLst>
            <a:path h="3123" w="2892">
              <a:moveTo>
                <a:pt x="1521" y="3049"/>
              </a:moveTo>
              <a:lnTo>
                <a:pt x="1524" y="3049"/>
              </a:lnTo>
              <a:lnTo>
                <a:pt x="1537" y="3049"/>
              </a:lnTo>
              <a:lnTo>
                <a:pt x="1549" y="3047"/>
              </a:lnTo>
              <a:lnTo>
                <a:pt x="1565" y="3057"/>
              </a:lnTo>
              <a:lnTo>
                <a:pt x="1577" y="3067"/>
              </a:lnTo>
              <a:lnTo>
                <a:pt x="1595" y="3077"/>
              </a:lnTo>
              <a:lnTo>
                <a:pt x="1600" y="3065"/>
              </a:lnTo>
              <a:lnTo>
                <a:pt x="1582" y="3051"/>
              </a:lnTo>
              <a:lnTo>
                <a:pt x="1565" y="3014"/>
              </a:lnTo>
              <a:lnTo>
                <a:pt x="1573" y="2996"/>
              </a:lnTo>
              <a:lnTo>
                <a:pt x="1581" y="2992"/>
              </a:lnTo>
              <a:lnTo>
                <a:pt x="1602" y="2991"/>
              </a:lnTo>
              <a:lnTo>
                <a:pt x="1620" y="2989"/>
              </a:lnTo>
              <a:lnTo>
                <a:pt x="1637" y="2988"/>
              </a:lnTo>
              <a:lnTo>
                <a:pt x="1642" y="2988"/>
              </a:lnTo>
              <a:lnTo>
                <a:pt x="1658" y="2992"/>
              </a:lnTo>
              <a:lnTo>
                <a:pt x="1678" y="3015"/>
              </a:lnTo>
              <a:lnTo>
                <a:pt x="1690" y="3034"/>
              </a:lnTo>
              <a:lnTo>
                <a:pt x="1708" y="3044"/>
              </a:lnTo>
              <a:lnTo>
                <a:pt x="1722" y="3032"/>
              </a:lnTo>
              <a:lnTo>
                <a:pt x="1720" y="3017"/>
              </a:lnTo>
              <a:lnTo>
                <a:pt x="1708" y="3001"/>
              </a:lnTo>
              <a:lnTo>
                <a:pt x="1705" y="3001"/>
              </a:lnTo>
              <a:lnTo>
                <a:pt x="1693" y="2991"/>
              </a:lnTo>
              <a:lnTo>
                <a:pt x="1705" y="2972"/>
              </a:lnTo>
              <a:lnTo>
                <a:pt x="1709" y="2942"/>
              </a:lnTo>
              <a:lnTo>
                <a:pt x="1696" y="2936"/>
              </a:lnTo>
              <a:lnTo>
                <a:pt x="1681" y="2935"/>
              </a:lnTo>
              <a:lnTo>
                <a:pt x="1665" y="2935"/>
              </a:lnTo>
              <a:lnTo>
                <a:pt x="1649" y="2886"/>
              </a:lnTo>
              <a:lnTo>
                <a:pt x="1636" y="2862"/>
              </a:lnTo>
              <a:lnTo>
                <a:pt x="1650" y="2847"/>
              </a:lnTo>
              <a:lnTo>
                <a:pt x="1660" y="2852"/>
              </a:lnTo>
              <a:lnTo>
                <a:pt x="1681" y="2881"/>
              </a:lnTo>
              <a:lnTo>
                <a:pt x="1694" y="2903"/>
              </a:lnTo>
              <a:lnTo>
                <a:pt x="1710" y="2914"/>
              </a:lnTo>
              <a:lnTo>
                <a:pt x="1716" y="2836"/>
              </a:lnTo>
              <a:lnTo>
                <a:pt x="1729" y="2839"/>
              </a:lnTo>
              <a:lnTo>
                <a:pt x="1752" y="2853"/>
              </a:lnTo>
              <a:lnTo>
                <a:pt x="1767" y="2856"/>
              </a:lnTo>
              <a:lnTo>
                <a:pt x="1780" y="2842"/>
              </a:lnTo>
              <a:lnTo>
                <a:pt x="1786" y="2823"/>
              </a:lnTo>
              <a:lnTo>
                <a:pt x="1799" y="2817"/>
              </a:lnTo>
              <a:lnTo>
                <a:pt x="1813" y="2814"/>
              </a:lnTo>
              <a:lnTo>
                <a:pt x="1819" y="2810"/>
              </a:lnTo>
              <a:lnTo>
                <a:pt x="1833" y="2782"/>
              </a:lnTo>
              <a:lnTo>
                <a:pt x="1845" y="2761"/>
              </a:lnTo>
              <a:lnTo>
                <a:pt x="1839" y="2740"/>
              </a:lnTo>
              <a:lnTo>
                <a:pt x="1829" y="2722"/>
              </a:lnTo>
              <a:lnTo>
                <a:pt x="1841" y="2724"/>
              </a:lnTo>
              <a:lnTo>
                <a:pt x="1857" y="2722"/>
              </a:lnTo>
              <a:lnTo>
                <a:pt x="1872" y="2715"/>
              </a:lnTo>
              <a:lnTo>
                <a:pt x="1887" y="2695"/>
              </a:lnTo>
              <a:lnTo>
                <a:pt x="1906" y="2696"/>
              </a:lnTo>
              <a:lnTo>
                <a:pt x="1919" y="2687"/>
              </a:lnTo>
              <a:lnTo>
                <a:pt x="1927" y="2694"/>
              </a:lnTo>
              <a:lnTo>
                <a:pt x="1940" y="2698"/>
              </a:lnTo>
              <a:lnTo>
                <a:pt x="1960" y="2688"/>
              </a:lnTo>
              <a:lnTo>
                <a:pt x="1979" y="2666"/>
              </a:lnTo>
              <a:lnTo>
                <a:pt x="1971" y="2658"/>
              </a:lnTo>
              <a:lnTo>
                <a:pt x="1955" y="2666"/>
              </a:lnTo>
              <a:lnTo>
                <a:pt x="1954" y="2666"/>
              </a:lnTo>
              <a:lnTo>
                <a:pt x="1951" y="2639"/>
              </a:lnTo>
              <a:lnTo>
                <a:pt x="1962" y="2638"/>
              </a:lnTo>
              <a:lnTo>
                <a:pt x="1976" y="2640"/>
              </a:lnTo>
              <a:lnTo>
                <a:pt x="1988" y="2642"/>
              </a:lnTo>
              <a:lnTo>
                <a:pt x="1997" y="2642"/>
              </a:lnTo>
              <a:lnTo>
                <a:pt x="2004" y="2699"/>
              </a:lnTo>
              <a:lnTo>
                <a:pt x="2017" y="2706"/>
              </a:lnTo>
              <a:lnTo>
                <a:pt x="2032" y="2716"/>
              </a:lnTo>
              <a:lnTo>
                <a:pt x="2022" y="2747"/>
              </a:lnTo>
              <a:lnTo>
                <a:pt x="2010" y="2771"/>
              </a:lnTo>
              <a:lnTo>
                <a:pt x="2005" y="2793"/>
              </a:lnTo>
              <a:lnTo>
                <a:pt x="2022" y="2791"/>
              </a:lnTo>
              <a:lnTo>
                <a:pt x="2041" y="2790"/>
              </a:lnTo>
              <a:lnTo>
                <a:pt x="2049" y="2761"/>
              </a:lnTo>
              <a:lnTo>
                <a:pt x="2062" y="2757"/>
              </a:lnTo>
              <a:lnTo>
                <a:pt x="2076" y="2762"/>
              </a:lnTo>
              <a:lnTo>
                <a:pt x="2090" y="2765"/>
              </a:lnTo>
              <a:lnTo>
                <a:pt x="2108" y="2825"/>
              </a:lnTo>
              <a:lnTo>
                <a:pt x="2122" y="2815"/>
              </a:lnTo>
              <a:lnTo>
                <a:pt x="2139" y="2792"/>
              </a:lnTo>
              <a:lnTo>
                <a:pt x="2142" y="2785"/>
              </a:lnTo>
              <a:lnTo>
                <a:pt x="2137" y="2774"/>
              </a:lnTo>
              <a:lnTo>
                <a:pt x="2119" y="2730"/>
              </a:lnTo>
              <a:lnTo>
                <a:pt x="2101" y="2708"/>
              </a:lnTo>
              <a:lnTo>
                <a:pt x="2109" y="2684"/>
              </a:lnTo>
              <a:lnTo>
                <a:pt x="2122" y="2649"/>
              </a:lnTo>
              <a:lnTo>
                <a:pt x="2138" y="2632"/>
              </a:lnTo>
              <a:lnTo>
                <a:pt x="2155" y="2629"/>
              </a:lnTo>
              <a:lnTo>
                <a:pt x="2171" y="2629"/>
              </a:lnTo>
              <a:lnTo>
                <a:pt x="2186" y="2623"/>
              </a:lnTo>
              <a:lnTo>
                <a:pt x="2194" y="2626"/>
              </a:lnTo>
              <a:lnTo>
                <a:pt x="2187" y="2653"/>
              </a:lnTo>
              <a:lnTo>
                <a:pt x="2186" y="2665"/>
              </a:lnTo>
              <a:lnTo>
                <a:pt x="2174" y="2695"/>
              </a:lnTo>
              <a:lnTo>
                <a:pt x="2163" y="2702"/>
              </a:lnTo>
              <a:lnTo>
                <a:pt x="2174" y="2711"/>
              </a:lnTo>
              <a:lnTo>
                <a:pt x="2191" y="2699"/>
              </a:lnTo>
              <a:lnTo>
                <a:pt x="2204" y="2709"/>
              </a:lnTo>
              <a:lnTo>
                <a:pt x="2192" y="2724"/>
              </a:lnTo>
              <a:lnTo>
                <a:pt x="2189" y="2737"/>
              </a:lnTo>
              <a:lnTo>
                <a:pt x="2207" y="2742"/>
              </a:lnTo>
              <a:lnTo>
                <a:pt x="2218" y="2746"/>
              </a:lnTo>
              <a:lnTo>
                <a:pt x="2231" y="2762"/>
              </a:lnTo>
              <a:lnTo>
                <a:pt x="2246" y="2755"/>
              </a:lnTo>
              <a:lnTo>
                <a:pt x="2262" y="2748"/>
              </a:lnTo>
              <a:lnTo>
                <a:pt x="2268" y="2750"/>
              </a:lnTo>
              <a:lnTo>
                <a:pt x="2283" y="2769"/>
              </a:lnTo>
              <a:lnTo>
                <a:pt x="2294" y="2774"/>
              </a:lnTo>
              <a:lnTo>
                <a:pt x="2286" y="2782"/>
              </a:lnTo>
              <a:lnTo>
                <a:pt x="2301" y="2795"/>
              </a:lnTo>
              <a:lnTo>
                <a:pt x="2316" y="2786"/>
              </a:lnTo>
              <a:lnTo>
                <a:pt x="2348" y="2790"/>
              </a:lnTo>
              <a:lnTo>
                <a:pt x="2391" y="2780"/>
              </a:lnTo>
              <a:lnTo>
                <a:pt x="2387" y="2758"/>
              </a:lnTo>
              <a:lnTo>
                <a:pt x="2391" y="2740"/>
              </a:lnTo>
              <a:lnTo>
                <a:pt x="2380" y="2738"/>
              </a:lnTo>
              <a:lnTo>
                <a:pt x="2386" y="2730"/>
              </a:lnTo>
              <a:lnTo>
                <a:pt x="2379" y="2702"/>
              </a:lnTo>
              <a:lnTo>
                <a:pt x="2398" y="2709"/>
              </a:lnTo>
              <a:lnTo>
                <a:pt x="2408" y="2698"/>
              </a:lnTo>
              <a:lnTo>
                <a:pt x="2390" y="2694"/>
              </a:lnTo>
              <a:lnTo>
                <a:pt x="2405" y="2685"/>
              </a:lnTo>
              <a:lnTo>
                <a:pt x="2411" y="2669"/>
              </a:lnTo>
              <a:lnTo>
                <a:pt x="2427" y="2671"/>
              </a:lnTo>
              <a:lnTo>
                <a:pt x="2451" y="2684"/>
              </a:lnTo>
              <a:lnTo>
                <a:pt x="2455" y="2685"/>
              </a:lnTo>
              <a:lnTo>
                <a:pt x="2482" y="2681"/>
              </a:lnTo>
              <a:lnTo>
                <a:pt x="2478" y="2665"/>
              </a:lnTo>
              <a:lnTo>
                <a:pt x="2462" y="2658"/>
              </a:lnTo>
              <a:lnTo>
                <a:pt x="2416" y="2592"/>
              </a:lnTo>
              <a:lnTo>
                <a:pt x="2415" y="2571"/>
              </a:lnTo>
              <a:lnTo>
                <a:pt x="2444" y="2559"/>
              </a:lnTo>
              <a:lnTo>
                <a:pt x="2455" y="2515"/>
              </a:lnTo>
              <a:lnTo>
                <a:pt x="2440" y="2499"/>
              </a:lnTo>
              <a:lnTo>
                <a:pt x="2434" y="2486"/>
              </a:lnTo>
              <a:lnTo>
                <a:pt x="2464" y="2474"/>
              </a:lnTo>
              <a:lnTo>
                <a:pt x="2505" y="2457"/>
              </a:lnTo>
              <a:lnTo>
                <a:pt x="2532" y="2454"/>
              </a:lnTo>
              <a:lnTo>
                <a:pt x="2545" y="2478"/>
              </a:lnTo>
              <a:lnTo>
                <a:pt x="2562" y="2489"/>
              </a:lnTo>
              <a:lnTo>
                <a:pt x="2573" y="2429"/>
              </a:lnTo>
              <a:lnTo>
                <a:pt x="2613" y="2365"/>
              </a:lnTo>
              <a:lnTo>
                <a:pt x="2634" y="2366"/>
              </a:lnTo>
              <a:lnTo>
                <a:pt x="2622" y="2345"/>
              </a:lnTo>
              <a:lnTo>
                <a:pt x="2644" y="2288"/>
              </a:lnTo>
              <a:lnTo>
                <a:pt x="2657" y="2298"/>
              </a:lnTo>
              <a:lnTo>
                <a:pt x="2677" y="2274"/>
              </a:lnTo>
              <a:lnTo>
                <a:pt x="2658" y="2270"/>
              </a:lnTo>
              <a:lnTo>
                <a:pt x="2669" y="2190"/>
              </a:lnTo>
              <a:lnTo>
                <a:pt x="2590" y="2178"/>
              </a:lnTo>
              <a:lnTo>
                <a:pt x="2602" y="2134"/>
              </a:lnTo>
              <a:lnTo>
                <a:pt x="2627" y="2117"/>
              </a:lnTo>
              <a:lnTo>
                <a:pt x="2705" y="2127"/>
              </a:lnTo>
              <a:lnTo>
                <a:pt x="2720" y="2100"/>
              </a:lnTo>
              <a:lnTo>
                <a:pt x="2669" y="2073"/>
              </a:lnTo>
              <a:lnTo>
                <a:pt x="2682" y="2053"/>
              </a:lnTo>
              <a:lnTo>
                <a:pt x="2704" y="2040"/>
              </a:lnTo>
              <a:lnTo>
                <a:pt x="2716" y="1972"/>
              </a:lnTo>
              <a:lnTo>
                <a:pt x="2730" y="1945"/>
              </a:lnTo>
              <a:lnTo>
                <a:pt x="2752" y="1922"/>
              </a:lnTo>
              <a:lnTo>
                <a:pt x="2767" y="1912"/>
              </a:lnTo>
              <a:lnTo>
                <a:pt x="2778" y="1820"/>
              </a:lnTo>
              <a:lnTo>
                <a:pt x="2796" y="1731"/>
              </a:lnTo>
              <a:lnTo>
                <a:pt x="2821" y="1692"/>
              </a:lnTo>
              <a:lnTo>
                <a:pt x="2822" y="1654"/>
              </a:lnTo>
              <a:lnTo>
                <a:pt x="2803" y="1643"/>
              </a:lnTo>
              <a:lnTo>
                <a:pt x="2797" y="1631"/>
              </a:lnTo>
              <a:lnTo>
                <a:pt x="2813" y="1584"/>
              </a:lnTo>
              <a:lnTo>
                <a:pt x="2799" y="1566"/>
              </a:lnTo>
              <a:lnTo>
                <a:pt x="2791" y="1516"/>
              </a:lnTo>
              <a:lnTo>
                <a:pt x="2792" y="1475"/>
              </a:lnTo>
              <a:lnTo>
                <a:pt x="2789" y="1410"/>
              </a:lnTo>
              <a:lnTo>
                <a:pt x="2774" y="1399"/>
              </a:lnTo>
              <a:lnTo>
                <a:pt x="2764" y="1404"/>
              </a:lnTo>
              <a:lnTo>
                <a:pt x="2782" y="1356"/>
              </a:lnTo>
              <a:lnTo>
                <a:pt x="2842" y="1037"/>
              </a:lnTo>
              <a:lnTo>
                <a:pt x="2892" y="729"/>
              </a:lnTo>
              <a:lnTo>
                <a:pt x="2881" y="682"/>
              </a:lnTo>
              <a:lnTo>
                <a:pt x="2825" y="676"/>
              </a:lnTo>
              <a:lnTo>
                <a:pt x="2827" y="658"/>
              </a:lnTo>
              <a:lnTo>
                <a:pt x="2787" y="652"/>
              </a:lnTo>
              <a:lnTo>
                <a:pt x="2761" y="641"/>
              </a:lnTo>
              <a:lnTo>
                <a:pt x="2776" y="615"/>
              </a:lnTo>
              <a:lnTo>
                <a:pt x="2749" y="595"/>
              </a:lnTo>
              <a:lnTo>
                <a:pt x="2725" y="583"/>
              </a:lnTo>
              <a:lnTo>
                <a:pt x="2705" y="615"/>
              </a:lnTo>
              <a:lnTo>
                <a:pt x="2688" y="634"/>
              </a:lnTo>
              <a:lnTo>
                <a:pt x="2701" y="635"/>
              </a:lnTo>
              <a:lnTo>
                <a:pt x="2697" y="670"/>
              </a:lnTo>
              <a:lnTo>
                <a:pt x="2638" y="663"/>
              </a:lnTo>
              <a:lnTo>
                <a:pt x="2617" y="630"/>
              </a:lnTo>
              <a:lnTo>
                <a:pt x="2613" y="628"/>
              </a:lnTo>
              <a:lnTo>
                <a:pt x="2607" y="626"/>
              </a:lnTo>
              <a:lnTo>
                <a:pt x="2590" y="623"/>
              </a:lnTo>
              <a:lnTo>
                <a:pt x="2551" y="619"/>
              </a:lnTo>
              <a:lnTo>
                <a:pt x="2539" y="738"/>
              </a:lnTo>
              <a:lnTo>
                <a:pt x="2483" y="731"/>
              </a:lnTo>
              <a:lnTo>
                <a:pt x="2475" y="755"/>
              </a:lnTo>
              <a:lnTo>
                <a:pt x="2415" y="746"/>
              </a:lnTo>
              <a:lnTo>
                <a:pt x="2426" y="645"/>
              </a:lnTo>
              <a:lnTo>
                <a:pt x="2386" y="639"/>
              </a:lnTo>
              <a:lnTo>
                <a:pt x="2407" y="560"/>
              </a:lnTo>
              <a:lnTo>
                <a:pt x="2429" y="531"/>
              </a:lnTo>
              <a:lnTo>
                <a:pt x="2446" y="503"/>
              </a:lnTo>
              <a:lnTo>
                <a:pt x="2453" y="484"/>
              </a:lnTo>
              <a:lnTo>
                <a:pt x="2430" y="481"/>
              </a:lnTo>
              <a:lnTo>
                <a:pt x="2435" y="445"/>
              </a:lnTo>
              <a:lnTo>
                <a:pt x="2400" y="447"/>
              </a:lnTo>
              <a:lnTo>
                <a:pt x="2352" y="439"/>
              </a:lnTo>
              <a:lnTo>
                <a:pt x="2370" y="419"/>
              </a:lnTo>
              <a:lnTo>
                <a:pt x="2273" y="408"/>
              </a:lnTo>
              <a:lnTo>
                <a:pt x="2269" y="407"/>
              </a:lnTo>
              <a:lnTo>
                <a:pt x="2191" y="397"/>
              </a:lnTo>
              <a:lnTo>
                <a:pt x="2214" y="371"/>
              </a:lnTo>
              <a:lnTo>
                <a:pt x="2228" y="352"/>
              </a:lnTo>
              <a:lnTo>
                <a:pt x="2252" y="315"/>
              </a:lnTo>
              <a:lnTo>
                <a:pt x="2202" y="309"/>
              </a:lnTo>
              <a:lnTo>
                <a:pt x="2207" y="244"/>
              </a:lnTo>
              <a:lnTo>
                <a:pt x="2160" y="238"/>
              </a:lnTo>
              <a:lnTo>
                <a:pt x="2156" y="218"/>
              </a:lnTo>
              <a:lnTo>
                <a:pt x="2171" y="126"/>
              </a:lnTo>
              <a:lnTo>
                <a:pt x="2138" y="121"/>
              </a:lnTo>
              <a:lnTo>
                <a:pt x="2086" y="112"/>
              </a:lnTo>
              <a:lnTo>
                <a:pt x="1990" y="100"/>
              </a:lnTo>
              <a:lnTo>
                <a:pt x="1984" y="156"/>
              </a:lnTo>
              <a:lnTo>
                <a:pt x="1902" y="146"/>
              </a:lnTo>
              <a:lnTo>
                <a:pt x="1880" y="159"/>
              </a:lnTo>
              <a:lnTo>
                <a:pt x="1864" y="293"/>
              </a:lnTo>
              <a:lnTo>
                <a:pt x="1845" y="290"/>
              </a:lnTo>
              <a:lnTo>
                <a:pt x="1756" y="279"/>
              </a:lnTo>
              <a:lnTo>
                <a:pt x="1763" y="241"/>
              </a:lnTo>
              <a:lnTo>
                <a:pt x="1779" y="234"/>
              </a:lnTo>
              <a:lnTo>
                <a:pt x="1786" y="128"/>
              </a:lnTo>
              <a:lnTo>
                <a:pt x="1798" y="48"/>
              </a:lnTo>
              <a:lnTo>
                <a:pt x="1711" y="37"/>
              </a:lnTo>
              <a:lnTo>
                <a:pt x="1713" y="15"/>
              </a:lnTo>
              <a:lnTo>
                <a:pt x="1669" y="11"/>
              </a:lnTo>
              <a:lnTo>
                <a:pt x="1627" y="0"/>
              </a:lnTo>
              <a:lnTo>
                <a:pt x="1608" y="113"/>
              </a:lnTo>
              <a:lnTo>
                <a:pt x="1592" y="132"/>
              </a:lnTo>
              <a:lnTo>
                <a:pt x="1582" y="422"/>
              </a:lnTo>
              <a:lnTo>
                <a:pt x="1532" y="418"/>
              </a:lnTo>
              <a:lnTo>
                <a:pt x="1358" y="396"/>
              </a:lnTo>
              <a:lnTo>
                <a:pt x="1349" y="469"/>
              </a:lnTo>
              <a:lnTo>
                <a:pt x="1210" y="450"/>
              </a:lnTo>
              <a:lnTo>
                <a:pt x="1212" y="494"/>
              </a:lnTo>
              <a:lnTo>
                <a:pt x="1190" y="527"/>
              </a:lnTo>
              <a:lnTo>
                <a:pt x="1315" y="546"/>
              </a:lnTo>
              <a:lnTo>
                <a:pt x="1302" y="635"/>
              </a:lnTo>
              <a:lnTo>
                <a:pt x="1063" y="606"/>
              </a:lnTo>
              <a:lnTo>
                <a:pt x="1016" y="687"/>
              </a:lnTo>
              <a:lnTo>
                <a:pt x="963" y="730"/>
              </a:lnTo>
              <a:lnTo>
                <a:pt x="934" y="757"/>
              </a:lnTo>
              <a:lnTo>
                <a:pt x="932" y="766"/>
              </a:lnTo>
              <a:lnTo>
                <a:pt x="953" y="781"/>
              </a:lnTo>
              <a:lnTo>
                <a:pt x="945" y="814"/>
              </a:lnTo>
              <a:lnTo>
                <a:pt x="912" y="874"/>
              </a:lnTo>
              <a:lnTo>
                <a:pt x="839" y="918"/>
              </a:lnTo>
              <a:lnTo>
                <a:pt x="768" y="968"/>
              </a:lnTo>
              <a:lnTo>
                <a:pt x="723" y="1026"/>
              </a:lnTo>
              <a:lnTo>
                <a:pt x="718" y="1057"/>
              </a:lnTo>
              <a:lnTo>
                <a:pt x="655" y="1563"/>
              </a:lnTo>
              <a:lnTo>
                <a:pt x="646" y="1639"/>
              </a:lnTo>
              <a:lnTo>
                <a:pt x="632" y="1638"/>
              </a:lnTo>
              <a:lnTo>
                <a:pt x="578" y="1632"/>
              </a:lnTo>
              <a:lnTo>
                <a:pt x="456" y="1619"/>
              </a:lnTo>
              <a:lnTo>
                <a:pt x="457" y="1657"/>
              </a:lnTo>
              <a:lnTo>
                <a:pt x="482" y="1674"/>
              </a:lnTo>
              <a:lnTo>
                <a:pt x="500" y="1655"/>
              </a:lnTo>
              <a:lnTo>
                <a:pt x="525" y="1658"/>
              </a:lnTo>
              <a:lnTo>
                <a:pt x="522" y="1686"/>
              </a:lnTo>
              <a:lnTo>
                <a:pt x="511" y="1706"/>
              </a:lnTo>
              <a:lnTo>
                <a:pt x="519" y="1726"/>
              </a:lnTo>
              <a:lnTo>
                <a:pt x="499" y="1720"/>
              </a:lnTo>
              <a:lnTo>
                <a:pt x="480" y="1742"/>
              </a:lnTo>
              <a:lnTo>
                <a:pt x="461" y="1731"/>
              </a:lnTo>
              <a:lnTo>
                <a:pt x="442" y="1737"/>
              </a:lnTo>
              <a:lnTo>
                <a:pt x="432" y="1753"/>
              </a:lnTo>
              <a:lnTo>
                <a:pt x="443" y="1773"/>
              </a:lnTo>
              <a:lnTo>
                <a:pt x="423" y="1774"/>
              </a:lnTo>
              <a:lnTo>
                <a:pt x="404" y="1786"/>
              </a:lnTo>
              <a:lnTo>
                <a:pt x="387" y="1786"/>
              </a:lnTo>
              <a:lnTo>
                <a:pt x="405" y="1795"/>
              </a:lnTo>
              <a:lnTo>
                <a:pt x="411" y="1806"/>
              </a:lnTo>
              <a:lnTo>
                <a:pt x="393" y="1806"/>
              </a:lnTo>
              <a:lnTo>
                <a:pt x="394" y="1819"/>
              </a:lnTo>
              <a:lnTo>
                <a:pt x="392" y="1844"/>
              </a:lnTo>
              <a:lnTo>
                <a:pt x="385" y="1868"/>
              </a:lnTo>
              <a:lnTo>
                <a:pt x="402" y="1859"/>
              </a:lnTo>
              <a:lnTo>
                <a:pt x="388" y="1885"/>
              </a:lnTo>
              <a:lnTo>
                <a:pt x="371" y="1888"/>
              </a:lnTo>
              <a:lnTo>
                <a:pt x="363" y="1886"/>
              </a:lnTo>
              <a:lnTo>
                <a:pt x="341" y="1880"/>
              </a:lnTo>
              <a:lnTo>
                <a:pt x="326" y="1872"/>
              </a:lnTo>
              <a:lnTo>
                <a:pt x="325" y="1873"/>
              </a:lnTo>
              <a:lnTo>
                <a:pt x="328" y="1902"/>
              </a:lnTo>
              <a:lnTo>
                <a:pt x="348" y="1897"/>
              </a:lnTo>
              <a:lnTo>
                <a:pt x="335" y="1924"/>
              </a:lnTo>
              <a:lnTo>
                <a:pt x="349" y="1947"/>
              </a:lnTo>
              <a:lnTo>
                <a:pt x="360" y="1965"/>
              </a:lnTo>
              <a:lnTo>
                <a:pt x="348" y="1977"/>
              </a:lnTo>
              <a:lnTo>
                <a:pt x="367" y="1985"/>
              </a:lnTo>
              <a:lnTo>
                <a:pt x="380" y="1995"/>
              </a:lnTo>
              <a:lnTo>
                <a:pt x="356" y="2003"/>
              </a:lnTo>
              <a:lnTo>
                <a:pt x="347" y="2012"/>
              </a:lnTo>
              <a:lnTo>
                <a:pt x="338" y="2021"/>
              </a:lnTo>
              <a:lnTo>
                <a:pt x="361" y="2046"/>
              </a:lnTo>
              <a:lnTo>
                <a:pt x="381" y="2053"/>
              </a:lnTo>
              <a:lnTo>
                <a:pt x="366" y="2066"/>
              </a:lnTo>
              <a:lnTo>
                <a:pt x="348" y="2057"/>
              </a:lnTo>
              <a:lnTo>
                <a:pt x="329" y="2049"/>
              </a:lnTo>
              <a:lnTo>
                <a:pt x="337" y="2079"/>
              </a:lnTo>
              <a:lnTo>
                <a:pt x="359" y="2084"/>
              </a:lnTo>
              <a:lnTo>
                <a:pt x="381" y="2109"/>
              </a:lnTo>
              <a:lnTo>
                <a:pt x="379" y="2119"/>
              </a:lnTo>
              <a:lnTo>
                <a:pt x="348" y="2100"/>
              </a:lnTo>
              <a:lnTo>
                <a:pt x="335" y="2114"/>
              </a:lnTo>
              <a:lnTo>
                <a:pt x="341" y="2154"/>
              </a:lnTo>
              <a:lnTo>
                <a:pt x="321" y="2167"/>
              </a:lnTo>
              <a:lnTo>
                <a:pt x="311" y="2171"/>
              </a:lnTo>
              <a:lnTo>
                <a:pt x="295" y="2168"/>
              </a:lnTo>
              <a:lnTo>
                <a:pt x="284" y="2175"/>
              </a:lnTo>
              <a:lnTo>
                <a:pt x="274" y="2198"/>
              </a:lnTo>
              <a:lnTo>
                <a:pt x="264" y="2183"/>
              </a:lnTo>
              <a:lnTo>
                <a:pt x="267" y="2165"/>
              </a:lnTo>
              <a:lnTo>
                <a:pt x="259" y="2161"/>
              </a:lnTo>
              <a:lnTo>
                <a:pt x="242" y="2192"/>
              </a:lnTo>
              <a:lnTo>
                <a:pt x="225" y="2179"/>
              </a:lnTo>
              <a:lnTo>
                <a:pt x="211" y="2187"/>
              </a:lnTo>
              <a:lnTo>
                <a:pt x="213" y="2199"/>
              </a:lnTo>
              <a:lnTo>
                <a:pt x="234" y="2210"/>
              </a:lnTo>
              <a:lnTo>
                <a:pt x="229" y="2231"/>
              </a:lnTo>
              <a:lnTo>
                <a:pt x="215" y="2232"/>
              </a:lnTo>
              <a:lnTo>
                <a:pt x="200" y="2245"/>
              </a:lnTo>
              <a:lnTo>
                <a:pt x="187" y="2235"/>
              </a:lnTo>
              <a:lnTo>
                <a:pt x="170" y="2252"/>
              </a:lnTo>
              <a:lnTo>
                <a:pt x="154" y="2253"/>
              </a:lnTo>
              <a:lnTo>
                <a:pt x="163" y="2266"/>
              </a:lnTo>
              <a:lnTo>
                <a:pt x="181" y="2276"/>
              </a:lnTo>
              <a:lnTo>
                <a:pt x="185" y="2293"/>
              </a:lnTo>
              <a:lnTo>
                <a:pt x="205" y="2310"/>
              </a:lnTo>
              <a:lnTo>
                <a:pt x="198" y="2320"/>
              </a:lnTo>
              <a:lnTo>
                <a:pt x="178" y="2314"/>
              </a:lnTo>
              <a:lnTo>
                <a:pt x="174" y="2329"/>
              </a:lnTo>
              <a:lnTo>
                <a:pt x="187" y="2347"/>
              </a:lnTo>
              <a:lnTo>
                <a:pt x="176" y="2353"/>
              </a:lnTo>
              <a:lnTo>
                <a:pt x="156" y="2345"/>
              </a:lnTo>
              <a:lnTo>
                <a:pt x="159" y="2354"/>
              </a:lnTo>
              <a:lnTo>
                <a:pt x="163" y="2357"/>
              </a:lnTo>
              <a:lnTo>
                <a:pt x="173" y="2400"/>
              </a:lnTo>
              <a:lnTo>
                <a:pt x="189" y="2398"/>
              </a:lnTo>
              <a:lnTo>
                <a:pt x="204" y="2391"/>
              </a:lnTo>
              <a:lnTo>
                <a:pt x="222" y="2383"/>
              </a:lnTo>
              <a:lnTo>
                <a:pt x="234" y="2378"/>
              </a:lnTo>
              <a:lnTo>
                <a:pt x="220" y="2396"/>
              </a:lnTo>
              <a:lnTo>
                <a:pt x="227" y="2405"/>
              </a:lnTo>
              <a:lnTo>
                <a:pt x="247" y="2399"/>
              </a:lnTo>
              <a:lnTo>
                <a:pt x="263" y="2394"/>
              </a:lnTo>
              <a:lnTo>
                <a:pt x="284" y="2398"/>
              </a:lnTo>
              <a:lnTo>
                <a:pt x="299" y="2411"/>
              </a:lnTo>
              <a:lnTo>
                <a:pt x="311" y="2406"/>
              </a:lnTo>
              <a:lnTo>
                <a:pt x="325" y="2403"/>
              </a:lnTo>
              <a:lnTo>
                <a:pt x="326" y="2403"/>
              </a:lnTo>
              <a:lnTo>
                <a:pt x="341" y="2412"/>
              </a:lnTo>
              <a:lnTo>
                <a:pt x="349" y="2425"/>
              </a:lnTo>
              <a:lnTo>
                <a:pt x="334" y="2430"/>
              </a:lnTo>
              <a:lnTo>
                <a:pt x="335" y="2462"/>
              </a:lnTo>
              <a:lnTo>
                <a:pt x="323" y="2480"/>
              </a:lnTo>
              <a:lnTo>
                <a:pt x="313" y="2499"/>
              </a:lnTo>
              <a:lnTo>
                <a:pt x="143" y="2479"/>
              </a:lnTo>
              <a:lnTo>
                <a:pt x="101" y="2474"/>
              </a:lnTo>
              <a:lnTo>
                <a:pt x="6" y="2464"/>
              </a:lnTo>
              <a:lnTo>
                <a:pt x="0" y="2473"/>
              </a:lnTo>
              <a:lnTo>
                <a:pt x="66" y="2477"/>
              </a:lnTo>
              <a:lnTo>
                <a:pt x="95" y="2483"/>
              </a:lnTo>
              <a:lnTo>
                <a:pt x="101" y="2484"/>
              </a:lnTo>
              <a:lnTo>
                <a:pt x="143" y="2500"/>
              </a:lnTo>
              <a:lnTo>
                <a:pt x="183" y="2512"/>
              </a:lnTo>
              <a:lnTo>
                <a:pt x="224" y="2530"/>
              </a:lnTo>
              <a:lnTo>
                <a:pt x="230" y="2537"/>
              </a:lnTo>
              <a:lnTo>
                <a:pt x="253" y="2545"/>
              </a:lnTo>
              <a:lnTo>
                <a:pt x="283" y="2537"/>
              </a:lnTo>
              <a:lnTo>
                <a:pt x="313" y="2534"/>
              </a:lnTo>
              <a:lnTo>
                <a:pt x="317" y="2534"/>
              </a:lnTo>
              <a:lnTo>
                <a:pt x="361" y="2531"/>
              </a:lnTo>
              <a:lnTo>
                <a:pt x="417" y="2515"/>
              </a:lnTo>
              <a:lnTo>
                <a:pt x="456" y="2491"/>
              </a:lnTo>
              <a:lnTo>
                <a:pt x="458" y="2489"/>
              </a:lnTo>
              <a:lnTo>
                <a:pt x="499" y="2471"/>
              </a:lnTo>
              <a:lnTo>
                <a:pt x="531" y="2462"/>
              </a:lnTo>
              <a:lnTo>
                <a:pt x="613" y="2451"/>
              </a:lnTo>
              <a:lnTo>
                <a:pt x="659" y="2425"/>
              </a:lnTo>
              <a:lnTo>
                <a:pt x="679" y="2414"/>
              </a:lnTo>
              <a:lnTo>
                <a:pt x="741" y="2407"/>
              </a:lnTo>
              <a:lnTo>
                <a:pt x="734" y="2457"/>
              </a:lnTo>
              <a:lnTo>
                <a:pt x="731" y="2486"/>
              </a:lnTo>
              <a:lnTo>
                <a:pt x="721" y="2573"/>
              </a:lnTo>
              <a:lnTo>
                <a:pt x="717" y="2600"/>
              </a:lnTo>
              <a:lnTo>
                <a:pt x="712" y="2636"/>
              </a:lnTo>
              <a:lnTo>
                <a:pt x="632" y="2627"/>
              </a:lnTo>
              <a:lnTo>
                <a:pt x="625" y="2627"/>
              </a:lnTo>
              <a:lnTo>
                <a:pt x="592" y="2651"/>
              </a:lnTo>
              <a:lnTo>
                <a:pt x="594" y="2681"/>
              </a:lnTo>
              <a:lnTo>
                <a:pt x="615" y="2695"/>
              </a:lnTo>
              <a:lnTo>
                <a:pt x="638" y="2741"/>
              </a:lnTo>
              <a:lnTo>
                <a:pt x="662" y="2801"/>
              </a:lnTo>
              <a:lnTo>
                <a:pt x="678" y="2817"/>
              </a:lnTo>
              <a:lnTo>
                <a:pt x="690" y="2841"/>
              </a:lnTo>
              <a:lnTo>
                <a:pt x="688" y="2867"/>
              </a:lnTo>
              <a:lnTo>
                <a:pt x="679" y="2908"/>
              </a:lnTo>
              <a:lnTo>
                <a:pt x="676" y="2935"/>
              </a:lnTo>
              <a:lnTo>
                <a:pt x="675" y="2945"/>
              </a:lnTo>
              <a:lnTo>
                <a:pt x="673" y="2961"/>
              </a:lnTo>
              <a:lnTo>
                <a:pt x="669" y="2991"/>
              </a:lnTo>
              <a:lnTo>
                <a:pt x="666" y="3015"/>
              </a:lnTo>
              <a:lnTo>
                <a:pt x="689" y="3025"/>
              </a:lnTo>
              <a:lnTo>
                <a:pt x="695" y="3028"/>
              </a:lnTo>
              <a:lnTo>
                <a:pt x="681" y="3029"/>
              </a:lnTo>
              <a:lnTo>
                <a:pt x="666" y="3049"/>
              </a:lnTo>
              <a:lnTo>
                <a:pt x="660" y="3090"/>
              </a:lnTo>
              <a:lnTo>
                <a:pt x="676" y="3123"/>
              </a:lnTo>
              <a:lnTo>
                <a:pt x="679" y="3121"/>
              </a:lnTo>
              <a:lnTo>
                <a:pt x="693" y="3093"/>
              </a:lnTo>
              <a:lnTo>
                <a:pt x="704" y="3091"/>
              </a:lnTo>
              <a:lnTo>
                <a:pt x="723" y="3094"/>
              </a:lnTo>
              <a:lnTo>
                <a:pt x="746" y="3098"/>
              </a:lnTo>
              <a:lnTo>
                <a:pt x="763" y="3094"/>
              </a:lnTo>
              <a:lnTo>
                <a:pt x="767" y="3093"/>
              </a:lnTo>
              <a:lnTo>
                <a:pt x="785" y="3084"/>
              </a:lnTo>
              <a:lnTo>
                <a:pt x="794" y="3078"/>
              </a:lnTo>
              <a:lnTo>
                <a:pt x="802" y="3076"/>
              </a:lnTo>
              <a:lnTo>
                <a:pt x="805" y="3078"/>
              </a:lnTo>
              <a:lnTo>
                <a:pt x="812" y="3090"/>
              </a:lnTo>
              <a:lnTo>
                <a:pt x="824" y="3068"/>
              </a:lnTo>
              <a:lnTo>
                <a:pt x="835" y="3052"/>
              </a:lnTo>
              <a:lnTo>
                <a:pt x="846" y="3040"/>
              </a:lnTo>
              <a:lnTo>
                <a:pt x="858" y="3036"/>
              </a:lnTo>
              <a:lnTo>
                <a:pt x="869" y="3035"/>
              </a:lnTo>
              <a:lnTo>
                <a:pt x="888" y="3048"/>
              </a:lnTo>
              <a:lnTo>
                <a:pt x="904" y="3060"/>
              </a:lnTo>
              <a:lnTo>
                <a:pt x="922" y="3073"/>
              </a:lnTo>
              <a:lnTo>
                <a:pt x="934" y="3079"/>
              </a:lnTo>
              <a:lnTo>
                <a:pt x="940" y="3074"/>
              </a:lnTo>
              <a:lnTo>
                <a:pt x="951" y="3045"/>
              </a:lnTo>
              <a:lnTo>
                <a:pt x="962" y="3035"/>
              </a:lnTo>
              <a:lnTo>
                <a:pt x="975" y="3037"/>
              </a:lnTo>
              <a:lnTo>
                <a:pt x="993" y="3041"/>
              </a:lnTo>
              <a:lnTo>
                <a:pt x="1007" y="3043"/>
              </a:lnTo>
              <a:lnTo>
                <a:pt x="1018" y="3040"/>
              </a:lnTo>
              <a:lnTo>
                <a:pt x="1027" y="3041"/>
              </a:lnTo>
              <a:lnTo>
                <a:pt x="1038" y="3044"/>
              </a:lnTo>
              <a:lnTo>
                <a:pt x="1051" y="3045"/>
              </a:lnTo>
              <a:lnTo>
                <a:pt x="1063" y="3041"/>
              </a:lnTo>
              <a:lnTo>
                <a:pt x="1078" y="3084"/>
              </a:lnTo>
              <a:lnTo>
                <a:pt x="1087" y="3083"/>
              </a:lnTo>
              <a:lnTo>
                <a:pt x="1103" y="3074"/>
              </a:lnTo>
              <a:lnTo>
                <a:pt x="1095" y="3045"/>
              </a:lnTo>
              <a:lnTo>
                <a:pt x="1097" y="3017"/>
              </a:lnTo>
              <a:lnTo>
                <a:pt x="1118" y="2979"/>
              </a:lnTo>
              <a:lnTo>
                <a:pt x="1131" y="2979"/>
              </a:lnTo>
              <a:lnTo>
                <a:pt x="1150" y="2990"/>
              </a:lnTo>
              <a:lnTo>
                <a:pt x="1162" y="2988"/>
              </a:lnTo>
              <a:lnTo>
                <a:pt x="1180" y="2982"/>
              </a:lnTo>
              <a:lnTo>
                <a:pt x="1195" y="3002"/>
              </a:lnTo>
              <a:lnTo>
                <a:pt x="1208" y="3006"/>
              </a:lnTo>
              <a:lnTo>
                <a:pt x="1226" y="3000"/>
              </a:lnTo>
              <a:lnTo>
                <a:pt x="1230" y="2997"/>
              </a:lnTo>
              <a:lnTo>
                <a:pt x="1246" y="3007"/>
              </a:lnTo>
              <a:lnTo>
                <a:pt x="1232" y="3026"/>
              </a:lnTo>
              <a:lnTo>
                <a:pt x="1224" y="3068"/>
              </a:lnTo>
              <a:lnTo>
                <a:pt x="1232" y="3090"/>
              </a:lnTo>
              <a:lnTo>
                <a:pt x="1269" y="3113"/>
              </a:lnTo>
              <a:lnTo>
                <a:pt x="1280" y="3116"/>
              </a:lnTo>
              <a:lnTo>
                <a:pt x="1283" y="3034"/>
              </a:lnTo>
              <a:lnTo>
                <a:pt x="1298" y="2999"/>
              </a:lnTo>
              <a:lnTo>
                <a:pt x="1301" y="2994"/>
              </a:lnTo>
              <a:lnTo>
                <a:pt x="1319" y="2981"/>
              </a:lnTo>
              <a:lnTo>
                <a:pt x="1341" y="2984"/>
              </a:lnTo>
              <a:lnTo>
                <a:pt x="1360" y="2990"/>
              </a:lnTo>
              <a:lnTo>
                <a:pt x="1379" y="2983"/>
              </a:lnTo>
              <a:lnTo>
                <a:pt x="1392" y="2972"/>
              </a:lnTo>
              <a:lnTo>
                <a:pt x="1408" y="2970"/>
              </a:lnTo>
              <a:lnTo>
                <a:pt x="1425" y="2973"/>
              </a:lnTo>
              <a:lnTo>
                <a:pt x="1446" y="2989"/>
              </a:lnTo>
              <a:lnTo>
                <a:pt x="1447" y="3022"/>
              </a:lnTo>
              <a:lnTo>
                <a:pt x="1428" y="3035"/>
              </a:lnTo>
              <a:lnTo>
                <a:pt x="1406" y="3049"/>
              </a:lnTo>
              <a:lnTo>
                <a:pt x="1382" y="3060"/>
              </a:lnTo>
              <a:lnTo>
                <a:pt x="1362" y="3065"/>
              </a:lnTo>
              <a:lnTo>
                <a:pt x="1331" y="3066"/>
              </a:lnTo>
              <a:lnTo>
                <a:pt x="1316" y="3083"/>
              </a:lnTo>
              <a:lnTo>
                <a:pt x="1322" y="3099"/>
              </a:lnTo>
              <a:lnTo>
                <a:pt x="1336" y="3112"/>
              </a:lnTo>
              <a:lnTo>
                <a:pt x="1351" y="3121"/>
              </a:lnTo>
              <a:lnTo>
                <a:pt x="1370" y="3117"/>
              </a:lnTo>
              <a:lnTo>
                <a:pt x="1396" y="3106"/>
              </a:lnTo>
              <a:lnTo>
                <a:pt x="1411" y="3098"/>
              </a:lnTo>
              <a:lnTo>
                <a:pt x="1424" y="3090"/>
              </a:lnTo>
              <a:lnTo>
                <a:pt x="1434" y="3089"/>
              </a:lnTo>
              <a:lnTo>
                <a:pt x="1443" y="3089"/>
              </a:lnTo>
              <a:lnTo>
                <a:pt x="1450" y="3087"/>
              </a:lnTo>
              <a:lnTo>
                <a:pt x="1460" y="3082"/>
              </a:lnTo>
              <a:lnTo>
                <a:pt x="1468" y="3077"/>
              </a:lnTo>
              <a:lnTo>
                <a:pt x="1479" y="3062"/>
              </a:lnTo>
              <a:lnTo>
                <a:pt x="1493" y="3051"/>
              </a:lnTo>
              <a:lnTo>
                <a:pt x="1505" y="3048"/>
              </a:lnTo>
              <a:lnTo>
                <a:pt x="1521" y="3049"/>
              </a:lnTo>
              <a:close/>
            </a:path>
          </a:pathLst>
        </a:custGeom>
        <a:solidFill>
          <a:srgbClr val="00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9</xdr:col>
      <xdr:colOff>19050</xdr:colOff>
      <xdr:row>35</xdr:row>
      <xdr:rowOff>104775</xdr:rowOff>
    </xdr:from>
    <xdr:to>
      <xdr:col>10</xdr:col>
      <xdr:colOff>238125</xdr:colOff>
      <xdr:row>39</xdr:row>
      <xdr:rowOff>142875</xdr:rowOff>
    </xdr:to>
    <xdr:sp>
      <xdr:nvSpPr>
        <xdr:cNvPr id="27" name="Port Phillip"/>
        <xdr:cNvSpPr>
          <a:spLocks/>
        </xdr:cNvSpPr>
      </xdr:nvSpPr>
      <xdr:spPr>
        <a:xfrm>
          <a:off x="6162675" y="5772150"/>
          <a:ext cx="828675" cy="685800"/>
        </a:xfrm>
        <a:custGeom>
          <a:pathLst>
            <a:path h="801" w="959">
              <a:moveTo>
                <a:pt x="696" y="333"/>
              </a:moveTo>
              <a:lnTo>
                <a:pt x="697" y="323"/>
              </a:lnTo>
              <a:lnTo>
                <a:pt x="698" y="316"/>
              </a:lnTo>
              <a:lnTo>
                <a:pt x="700" y="298"/>
              </a:lnTo>
              <a:lnTo>
                <a:pt x="666" y="294"/>
              </a:lnTo>
              <a:lnTo>
                <a:pt x="645" y="230"/>
              </a:lnTo>
              <a:lnTo>
                <a:pt x="640" y="210"/>
              </a:lnTo>
              <a:lnTo>
                <a:pt x="636" y="197"/>
              </a:lnTo>
              <a:lnTo>
                <a:pt x="612" y="123"/>
              </a:lnTo>
              <a:lnTo>
                <a:pt x="597" y="98"/>
              </a:lnTo>
              <a:lnTo>
                <a:pt x="579" y="81"/>
              </a:lnTo>
              <a:lnTo>
                <a:pt x="575" y="76"/>
              </a:lnTo>
              <a:lnTo>
                <a:pt x="570" y="46"/>
              </a:lnTo>
              <a:lnTo>
                <a:pt x="517" y="67"/>
              </a:lnTo>
              <a:lnTo>
                <a:pt x="510" y="58"/>
              </a:lnTo>
              <a:lnTo>
                <a:pt x="482" y="28"/>
              </a:lnTo>
              <a:lnTo>
                <a:pt x="468" y="27"/>
              </a:lnTo>
              <a:lnTo>
                <a:pt x="451" y="32"/>
              </a:lnTo>
              <a:lnTo>
                <a:pt x="436" y="31"/>
              </a:lnTo>
              <a:lnTo>
                <a:pt x="416" y="26"/>
              </a:lnTo>
              <a:lnTo>
                <a:pt x="374" y="19"/>
              </a:lnTo>
              <a:lnTo>
                <a:pt x="333" y="12"/>
              </a:lnTo>
              <a:lnTo>
                <a:pt x="303" y="6"/>
              </a:lnTo>
              <a:lnTo>
                <a:pt x="277" y="0"/>
              </a:lnTo>
              <a:lnTo>
                <a:pt x="264" y="0"/>
              </a:lnTo>
              <a:lnTo>
                <a:pt x="253" y="0"/>
              </a:lnTo>
              <a:lnTo>
                <a:pt x="221" y="3"/>
              </a:lnTo>
              <a:lnTo>
                <a:pt x="189" y="9"/>
              </a:lnTo>
              <a:lnTo>
                <a:pt x="111" y="31"/>
              </a:lnTo>
              <a:lnTo>
                <a:pt x="89" y="41"/>
              </a:lnTo>
              <a:lnTo>
                <a:pt x="14" y="92"/>
              </a:lnTo>
              <a:lnTo>
                <a:pt x="0" y="100"/>
              </a:lnTo>
              <a:lnTo>
                <a:pt x="18" y="131"/>
              </a:lnTo>
              <a:lnTo>
                <a:pt x="28" y="176"/>
              </a:lnTo>
              <a:lnTo>
                <a:pt x="1" y="198"/>
              </a:lnTo>
              <a:lnTo>
                <a:pt x="7" y="208"/>
              </a:lnTo>
              <a:lnTo>
                <a:pt x="33" y="189"/>
              </a:lnTo>
              <a:lnTo>
                <a:pt x="54" y="180"/>
              </a:lnTo>
              <a:lnTo>
                <a:pt x="75" y="177"/>
              </a:lnTo>
              <a:lnTo>
                <a:pt x="89" y="177"/>
              </a:lnTo>
              <a:lnTo>
                <a:pt x="114" y="177"/>
              </a:lnTo>
              <a:lnTo>
                <a:pt x="119" y="177"/>
              </a:lnTo>
              <a:lnTo>
                <a:pt x="138" y="181"/>
              </a:lnTo>
              <a:lnTo>
                <a:pt x="132" y="243"/>
              </a:lnTo>
              <a:lnTo>
                <a:pt x="148" y="181"/>
              </a:lnTo>
              <a:lnTo>
                <a:pt x="172" y="187"/>
              </a:lnTo>
              <a:lnTo>
                <a:pt x="189" y="196"/>
              </a:lnTo>
              <a:lnTo>
                <a:pt x="178" y="213"/>
              </a:lnTo>
              <a:lnTo>
                <a:pt x="186" y="207"/>
              </a:lnTo>
              <a:lnTo>
                <a:pt x="172" y="269"/>
              </a:lnTo>
              <a:lnTo>
                <a:pt x="194" y="209"/>
              </a:lnTo>
              <a:lnTo>
                <a:pt x="198" y="218"/>
              </a:lnTo>
              <a:lnTo>
                <a:pt x="196" y="200"/>
              </a:lnTo>
              <a:lnTo>
                <a:pt x="211" y="201"/>
              </a:lnTo>
              <a:lnTo>
                <a:pt x="229" y="209"/>
              </a:lnTo>
              <a:lnTo>
                <a:pt x="246" y="221"/>
              </a:lnTo>
              <a:lnTo>
                <a:pt x="257" y="229"/>
              </a:lnTo>
              <a:lnTo>
                <a:pt x="280" y="246"/>
              </a:lnTo>
              <a:lnTo>
                <a:pt x="295" y="253"/>
              </a:lnTo>
              <a:lnTo>
                <a:pt x="319" y="262"/>
              </a:lnTo>
              <a:lnTo>
                <a:pt x="332" y="269"/>
              </a:lnTo>
              <a:lnTo>
                <a:pt x="346" y="276"/>
              </a:lnTo>
              <a:lnTo>
                <a:pt x="362" y="286"/>
              </a:lnTo>
              <a:lnTo>
                <a:pt x="375" y="294"/>
              </a:lnTo>
              <a:lnTo>
                <a:pt x="397" y="303"/>
              </a:lnTo>
              <a:lnTo>
                <a:pt x="411" y="311"/>
              </a:lnTo>
              <a:lnTo>
                <a:pt x="427" y="321"/>
              </a:lnTo>
              <a:lnTo>
                <a:pt x="443" y="330"/>
              </a:lnTo>
              <a:lnTo>
                <a:pt x="460" y="340"/>
              </a:lnTo>
              <a:lnTo>
                <a:pt x="475" y="350"/>
              </a:lnTo>
              <a:lnTo>
                <a:pt x="490" y="358"/>
              </a:lnTo>
              <a:lnTo>
                <a:pt x="506" y="372"/>
              </a:lnTo>
              <a:lnTo>
                <a:pt x="522" y="386"/>
              </a:lnTo>
              <a:lnTo>
                <a:pt x="535" y="401"/>
              </a:lnTo>
              <a:lnTo>
                <a:pt x="552" y="417"/>
              </a:lnTo>
              <a:lnTo>
                <a:pt x="563" y="421"/>
              </a:lnTo>
              <a:lnTo>
                <a:pt x="573" y="441"/>
              </a:lnTo>
              <a:lnTo>
                <a:pt x="588" y="490"/>
              </a:lnTo>
              <a:lnTo>
                <a:pt x="608" y="512"/>
              </a:lnTo>
              <a:lnTo>
                <a:pt x="617" y="533"/>
              </a:lnTo>
              <a:lnTo>
                <a:pt x="621" y="545"/>
              </a:lnTo>
              <a:lnTo>
                <a:pt x="615" y="561"/>
              </a:lnTo>
              <a:lnTo>
                <a:pt x="608" y="564"/>
              </a:lnTo>
              <a:lnTo>
                <a:pt x="600" y="564"/>
              </a:lnTo>
              <a:lnTo>
                <a:pt x="610" y="580"/>
              </a:lnTo>
              <a:lnTo>
                <a:pt x="612" y="614"/>
              </a:lnTo>
              <a:lnTo>
                <a:pt x="632" y="644"/>
              </a:lnTo>
              <a:lnTo>
                <a:pt x="640" y="644"/>
              </a:lnTo>
              <a:lnTo>
                <a:pt x="626" y="649"/>
              </a:lnTo>
              <a:lnTo>
                <a:pt x="628" y="677"/>
              </a:lnTo>
              <a:lnTo>
                <a:pt x="634" y="693"/>
              </a:lnTo>
              <a:lnTo>
                <a:pt x="653" y="710"/>
              </a:lnTo>
              <a:lnTo>
                <a:pt x="672" y="729"/>
              </a:lnTo>
              <a:lnTo>
                <a:pt x="687" y="750"/>
              </a:lnTo>
              <a:lnTo>
                <a:pt x="697" y="761"/>
              </a:lnTo>
              <a:lnTo>
                <a:pt x="717" y="792"/>
              </a:lnTo>
              <a:lnTo>
                <a:pt x="722" y="793"/>
              </a:lnTo>
              <a:lnTo>
                <a:pt x="774" y="801"/>
              </a:lnTo>
              <a:lnTo>
                <a:pt x="781" y="751"/>
              </a:lnTo>
              <a:lnTo>
                <a:pt x="783" y="729"/>
              </a:lnTo>
              <a:lnTo>
                <a:pt x="787" y="696"/>
              </a:lnTo>
              <a:lnTo>
                <a:pt x="794" y="697"/>
              </a:lnTo>
              <a:lnTo>
                <a:pt x="835" y="703"/>
              </a:lnTo>
              <a:lnTo>
                <a:pt x="834" y="702"/>
              </a:lnTo>
              <a:lnTo>
                <a:pt x="831" y="697"/>
              </a:lnTo>
              <a:lnTo>
                <a:pt x="837" y="655"/>
              </a:lnTo>
              <a:lnTo>
                <a:pt x="841" y="617"/>
              </a:lnTo>
              <a:lnTo>
                <a:pt x="845" y="596"/>
              </a:lnTo>
              <a:lnTo>
                <a:pt x="846" y="583"/>
              </a:lnTo>
              <a:lnTo>
                <a:pt x="847" y="577"/>
              </a:lnTo>
              <a:lnTo>
                <a:pt x="847" y="575"/>
              </a:lnTo>
              <a:lnTo>
                <a:pt x="848" y="566"/>
              </a:lnTo>
              <a:lnTo>
                <a:pt x="850" y="554"/>
              </a:lnTo>
              <a:lnTo>
                <a:pt x="853" y="526"/>
              </a:lnTo>
              <a:lnTo>
                <a:pt x="859" y="488"/>
              </a:lnTo>
              <a:lnTo>
                <a:pt x="884" y="492"/>
              </a:lnTo>
              <a:lnTo>
                <a:pt x="898" y="494"/>
              </a:lnTo>
              <a:lnTo>
                <a:pt x="908" y="495"/>
              </a:lnTo>
              <a:lnTo>
                <a:pt x="926" y="497"/>
              </a:lnTo>
              <a:lnTo>
                <a:pt x="948" y="500"/>
              </a:lnTo>
              <a:lnTo>
                <a:pt x="953" y="453"/>
              </a:lnTo>
              <a:lnTo>
                <a:pt x="956" y="433"/>
              </a:lnTo>
              <a:lnTo>
                <a:pt x="957" y="423"/>
              </a:lnTo>
              <a:lnTo>
                <a:pt x="959" y="410"/>
              </a:lnTo>
              <a:lnTo>
                <a:pt x="938" y="407"/>
              </a:lnTo>
              <a:lnTo>
                <a:pt x="933" y="406"/>
              </a:lnTo>
              <a:lnTo>
                <a:pt x="925" y="405"/>
              </a:lnTo>
              <a:lnTo>
                <a:pt x="923" y="405"/>
              </a:lnTo>
              <a:lnTo>
                <a:pt x="896" y="400"/>
              </a:lnTo>
              <a:lnTo>
                <a:pt x="884" y="399"/>
              </a:lnTo>
              <a:lnTo>
                <a:pt x="870" y="397"/>
              </a:lnTo>
              <a:lnTo>
                <a:pt x="843" y="393"/>
              </a:lnTo>
              <a:lnTo>
                <a:pt x="842" y="393"/>
              </a:lnTo>
              <a:lnTo>
                <a:pt x="831" y="391"/>
              </a:lnTo>
              <a:lnTo>
                <a:pt x="796" y="386"/>
              </a:lnTo>
              <a:lnTo>
                <a:pt x="781" y="382"/>
              </a:lnTo>
              <a:lnTo>
                <a:pt x="779" y="382"/>
              </a:lnTo>
              <a:lnTo>
                <a:pt x="758" y="369"/>
              </a:lnTo>
              <a:lnTo>
                <a:pt x="694" y="360"/>
              </a:lnTo>
              <a:lnTo>
                <a:pt x="696" y="333"/>
              </a:lnTo>
              <a:close/>
            </a:path>
          </a:pathLst>
        </a:custGeom>
        <a:solidFill>
          <a:srgbClr val="003366"/>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10</xdr:col>
      <xdr:colOff>19050</xdr:colOff>
      <xdr:row>35</xdr:row>
      <xdr:rowOff>123825</xdr:rowOff>
    </xdr:from>
    <xdr:to>
      <xdr:col>11</xdr:col>
      <xdr:colOff>323850</xdr:colOff>
      <xdr:row>39</xdr:row>
      <xdr:rowOff>123825</xdr:rowOff>
    </xdr:to>
    <xdr:sp>
      <xdr:nvSpPr>
        <xdr:cNvPr id="28" name="Stonnington"/>
        <xdr:cNvSpPr>
          <a:spLocks/>
        </xdr:cNvSpPr>
      </xdr:nvSpPr>
      <xdr:spPr>
        <a:xfrm>
          <a:off x="6772275" y="5791200"/>
          <a:ext cx="914400" cy="647700"/>
        </a:xfrm>
        <a:custGeom>
          <a:pathLst>
            <a:path h="756" w="1061">
              <a:moveTo>
                <a:pt x="2" y="294"/>
              </a:moveTo>
              <a:lnTo>
                <a:pt x="0" y="321"/>
              </a:lnTo>
              <a:lnTo>
                <a:pt x="64" y="330"/>
              </a:lnTo>
              <a:lnTo>
                <a:pt x="85" y="343"/>
              </a:lnTo>
              <a:lnTo>
                <a:pt x="87" y="343"/>
              </a:lnTo>
              <a:lnTo>
                <a:pt x="102" y="347"/>
              </a:lnTo>
              <a:lnTo>
                <a:pt x="137" y="352"/>
              </a:lnTo>
              <a:lnTo>
                <a:pt x="148" y="354"/>
              </a:lnTo>
              <a:lnTo>
                <a:pt x="149" y="354"/>
              </a:lnTo>
              <a:lnTo>
                <a:pt x="176" y="358"/>
              </a:lnTo>
              <a:lnTo>
                <a:pt x="190" y="360"/>
              </a:lnTo>
              <a:lnTo>
                <a:pt x="202" y="361"/>
              </a:lnTo>
              <a:lnTo>
                <a:pt x="229" y="366"/>
              </a:lnTo>
              <a:lnTo>
                <a:pt x="231" y="366"/>
              </a:lnTo>
              <a:lnTo>
                <a:pt x="239" y="367"/>
              </a:lnTo>
              <a:lnTo>
                <a:pt x="244" y="368"/>
              </a:lnTo>
              <a:lnTo>
                <a:pt x="265" y="371"/>
              </a:lnTo>
              <a:lnTo>
                <a:pt x="295" y="376"/>
              </a:lnTo>
              <a:lnTo>
                <a:pt x="309" y="378"/>
              </a:lnTo>
              <a:lnTo>
                <a:pt x="317" y="381"/>
              </a:lnTo>
              <a:lnTo>
                <a:pt x="352" y="400"/>
              </a:lnTo>
              <a:lnTo>
                <a:pt x="353" y="400"/>
              </a:lnTo>
              <a:lnTo>
                <a:pt x="399" y="424"/>
              </a:lnTo>
              <a:lnTo>
                <a:pt x="417" y="434"/>
              </a:lnTo>
              <a:lnTo>
                <a:pt x="433" y="442"/>
              </a:lnTo>
              <a:lnTo>
                <a:pt x="444" y="447"/>
              </a:lnTo>
              <a:lnTo>
                <a:pt x="467" y="465"/>
              </a:lnTo>
              <a:lnTo>
                <a:pt x="470" y="466"/>
              </a:lnTo>
              <a:lnTo>
                <a:pt x="481" y="466"/>
              </a:lnTo>
              <a:lnTo>
                <a:pt x="510" y="500"/>
              </a:lnTo>
              <a:lnTo>
                <a:pt x="519" y="511"/>
              </a:lnTo>
              <a:lnTo>
                <a:pt x="536" y="527"/>
              </a:lnTo>
              <a:lnTo>
                <a:pt x="538" y="531"/>
              </a:lnTo>
              <a:lnTo>
                <a:pt x="547" y="539"/>
              </a:lnTo>
              <a:lnTo>
                <a:pt x="567" y="549"/>
              </a:lnTo>
              <a:lnTo>
                <a:pt x="578" y="550"/>
              </a:lnTo>
              <a:lnTo>
                <a:pt x="605" y="557"/>
              </a:lnTo>
              <a:lnTo>
                <a:pt x="629" y="583"/>
              </a:lnTo>
              <a:lnTo>
                <a:pt x="631" y="587"/>
              </a:lnTo>
              <a:lnTo>
                <a:pt x="650" y="618"/>
              </a:lnTo>
              <a:lnTo>
                <a:pt x="658" y="627"/>
              </a:lnTo>
              <a:lnTo>
                <a:pt x="676" y="641"/>
              </a:lnTo>
              <a:lnTo>
                <a:pt x="697" y="646"/>
              </a:lnTo>
              <a:lnTo>
                <a:pt x="732" y="652"/>
              </a:lnTo>
              <a:lnTo>
                <a:pt x="734" y="653"/>
              </a:lnTo>
              <a:lnTo>
                <a:pt x="767" y="657"/>
              </a:lnTo>
              <a:lnTo>
                <a:pt x="786" y="660"/>
              </a:lnTo>
              <a:lnTo>
                <a:pt x="789" y="660"/>
              </a:lnTo>
              <a:lnTo>
                <a:pt x="796" y="659"/>
              </a:lnTo>
              <a:lnTo>
                <a:pt x="825" y="658"/>
              </a:lnTo>
              <a:lnTo>
                <a:pt x="855" y="657"/>
              </a:lnTo>
              <a:lnTo>
                <a:pt x="871" y="662"/>
              </a:lnTo>
              <a:lnTo>
                <a:pt x="878" y="665"/>
              </a:lnTo>
              <a:lnTo>
                <a:pt x="885" y="668"/>
              </a:lnTo>
              <a:lnTo>
                <a:pt x="907" y="678"/>
              </a:lnTo>
              <a:lnTo>
                <a:pt x="929" y="687"/>
              </a:lnTo>
              <a:lnTo>
                <a:pt x="958" y="702"/>
              </a:lnTo>
              <a:lnTo>
                <a:pt x="976" y="726"/>
              </a:lnTo>
              <a:lnTo>
                <a:pt x="1000" y="751"/>
              </a:lnTo>
              <a:lnTo>
                <a:pt x="1006" y="753"/>
              </a:lnTo>
              <a:lnTo>
                <a:pt x="1028" y="756"/>
              </a:lnTo>
              <a:lnTo>
                <a:pt x="1034" y="712"/>
              </a:lnTo>
              <a:lnTo>
                <a:pt x="1039" y="674"/>
              </a:lnTo>
              <a:lnTo>
                <a:pt x="1043" y="651"/>
              </a:lnTo>
              <a:lnTo>
                <a:pt x="1044" y="642"/>
              </a:lnTo>
              <a:lnTo>
                <a:pt x="1045" y="633"/>
              </a:lnTo>
              <a:lnTo>
                <a:pt x="1049" y="600"/>
              </a:lnTo>
              <a:lnTo>
                <a:pt x="1058" y="533"/>
              </a:lnTo>
              <a:lnTo>
                <a:pt x="1059" y="526"/>
              </a:lnTo>
              <a:lnTo>
                <a:pt x="1061" y="495"/>
              </a:lnTo>
              <a:lnTo>
                <a:pt x="1044" y="501"/>
              </a:lnTo>
              <a:lnTo>
                <a:pt x="1018" y="493"/>
              </a:lnTo>
              <a:lnTo>
                <a:pt x="999" y="500"/>
              </a:lnTo>
              <a:lnTo>
                <a:pt x="980" y="505"/>
              </a:lnTo>
              <a:lnTo>
                <a:pt x="965" y="514"/>
              </a:lnTo>
              <a:lnTo>
                <a:pt x="947" y="514"/>
              </a:lnTo>
              <a:lnTo>
                <a:pt x="932" y="525"/>
              </a:lnTo>
              <a:lnTo>
                <a:pt x="929" y="526"/>
              </a:lnTo>
              <a:lnTo>
                <a:pt x="923" y="536"/>
              </a:lnTo>
              <a:lnTo>
                <a:pt x="902" y="547"/>
              </a:lnTo>
              <a:lnTo>
                <a:pt x="889" y="550"/>
              </a:lnTo>
              <a:lnTo>
                <a:pt x="881" y="549"/>
              </a:lnTo>
              <a:lnTo>
                <a:pt x="866" y="543"/>
              </a:lnTo>
              <a:lnTo>
                <a:pt x="857" y="541"/>
              </a:lnTo>
              <a:lnTo>
                <a:pt x="848" y="537"/>
              </a:lnTo>
              <a:lnTo>
                <a:pt x="834" y="515"/>
              </a:lnTo>
              <a:lnTo>
                <a:pt x="836" y="510"/>
              </a:lnTo>
              <a:lnTo>
                <a:pt x="813" y="467"/>
              </a:lnTo>
              <a:lnTo>
                <a:pt x="800" y="449"/>
              </a:lnTo>
              <a:lnTo>
                <a:pt x="789" y="456"/>
              </a:lnTo>
              <a:lnTo>
                <a:pt x="784" y="449"/>
              </a:lnTo>
              <a:lnTo>
                <a:pt x="772" y="435"/>
              </a:lnTo>
              <a:lnTo>
                <a:pt x="768" y="405"/>
              </a:lnTo>
              <a:lnTo>
                <a:pt x="765" y="372"/>
              </a:lnTo>
              <a:lnTo>
                <a:pt x="774" y="359"/>
              </a:lnTo>
              <a:lnTo>
                <a:pt x="756" y="343"/>
              </a:lnTo>
              <a:lnTo>
                <a:pt x="746" y="336"/>
              </a:lnTo>
              <a:lnTo>
                <a:pt x="729" y="291"/>
              </a:lnTo>
              <a:lnTo>
                <a:pt x="719" y="283"/>
              </a:lnTo>
              <a:lnTo>
                <a:pt x="714" y="277"/>
              </a:lnTo>
              <a:lnTo>
                <a:pt x="702" y="268"/>
              </a:lnTo>
              <a:lnTo>
                <a:pt x="681" y="258"/>
              </a:lnTo>
              <a:lnTo>
                <a:pt x="674" y="257"/>
              </a:lnTo>
              <a:lnTo>
                <a:pt x="657" y="251"/>
              </a:lnTo>
              <a:lnTo>
                <a:pt x="633" y="233"/>
              </a:lnTo>
              <a:lnTo>
                <a:pt x="619" y="220"/>
              </a:lnTo>
              <a:lnTo>
                <a:pt x="605" y="219"/>
              </a:lnTo>
              <a:lnTo>
                <a:pt x="592" y="218"/>
              </a:lnTo>
              <a:lnTo>
                <a:pt x="576" y="211"/>
              </a:lnTo>
              <a:lnTo>
                <a:pt x="552" y="187"/>
              </a:lnTo>
              <a:lnTo>
                <a:pt x="551" y="175"/>
              </a:lnTo>
              <a:lnTo>
                <a:pt x="549" y="146"/>
              </a:lnTo>
              <a:lnTo>
                <a:pt x="532" y="102"/>
              </a:lnTo>
              <a:lnTo>
                <a:pt x="520" y="101"/>
              </a:lnTo>
              <a:lnTo>
                <a:pt x="500" y="93"/>
              </a:lnTo>
              <a:lnTo>
                <a:pt x="478" y="90"/>
              </a:lnTo>
              <a:lnTo>
                <a:pt x="474" y="90"/>
              </a:lnTo>
              <a:lnTo>
                <a:pt x="446" y="95"/>
              </a:lnTo>
              <a:lnTo>
                <a:pt x="422" y="87"/>
              </a:lnTo>
              <a:lnTo>
                <a:pt x="395" y="53"/>
              </a:lnTo>
              <a:lnTo>
                <a:pt x="394" y="52"/>
              </a:lnTo>
              <a:lnTo>
                <a:pt x="393" y="52"/>
              </a:lnTo>
              <a:lnTo>
                <a:pt x="376" y="47"/>
              </a:lnTo>
              <a:lnTo>
                <a:pt x="373" y="38"/>
              </a:lnTo>
              <a:lnTo>
                <a:pt x="360" y="24"/>
              </a:lnTo>
              <a:lnTo>
                <a:pt x="342" y="18"/>
              </a:lnTo>
              <a:lnTo>
                <a:pt x="323" y="26"/>
              </a:lnTo>
              <a:lnTo>
                <a:pt x="310" y="21"/>
              </a:lnTo>
              <a:lnTo>
                <a:pt x="292" y="10"/>
              </a:lnTo>
              <a:lnTo>
                <a:pt x="278" y="6"/>
              </a:lnTo>
              <a:lnTo>
                <a:pt x="277" y="6"/>
              </a:lnTo>
              <a:lnTo>
                <a:pt x="259" y="21"/>
              </a:lnTo>
              <a:lnTo>
                <a:pt x="257" y="36"/>
              </a:lnTo>
              <a:lnTo>
                <a:pt x="244" y="42"/>
              </a:lnTo>
              <a:lnTo>
                <a:pt x="237" y="31"/>
              </a:lnTo>
              <a:lnTo>
                <a:pt x="221" y="21"/>
              </a:lnTo>
              <a:lnTo>
                <a:pt x="218" y="20"/>
              </a:lnTo>
              <a:lnTo>
                <a:pt x="202" y="16"/>
              </a:lnTo>
              <a:lnTo>
                <a:pt x="193" y="28"/>
              </a:lnTo>
              <a:lnTo>
                <a:pt x="191" y="57"/>
              </a:lnTo>
              <a:lnTo>
                <a:pt x="176" y="49"/>
              </a:lnTo>
              <a:lnTo>
                <a:pt x="174" y="48"/>
              </a:lnTo>
              <a:lnTo>
                <a:pt x="163" y="44"/>
              </a:lnTo>
              <a:lnTo>
                <a:pt x="153" y="49"/>
              </a:lnTo>
              <a:lnTo>
                <a:pt x="140" y="52"/>
              </a:lnTo>
              <a:lnTo>
                <a:pt x="136" y="53"/>
              </a:lnTo>
              <a:lnTo>
                <a:pt x="123" y="55"/>
              </a:lnTo>
              <a:lnTo>
                <a:pt x="101" y="48"/>
              </a:lnTo>
              <a:lnTo>
                <a:pt x="90" y="46"/>
              </a:lnTo>
              <a:lnTo>
                <a:pt x="74" y="42"/>
              </a:lnTo>
              <a:lnTo>
                <a:pt x="70" y="40"/>
              </a:lnTo>
              <a:lnTo>
                <a:pt x="60" y="28"/>
              </a:lnTo>
              <a:lnTo>
                <a:pt x="58" y="26"/>
              </a:lnTo>
              <a:lnTo>
                <a:pt x="37" y="0"/>
              </a:lnTo>
              <a:lnTo>
                <a:pt x="37" y="2"/>
              </a:lnTo>
              <a:lnTo>
                <a:pt x="37" y="17"/>
              </a:lnTo>
              <a:lnTo>
                <a:pt x="36" y="36"/>
              </a:lnTo>
              <a:lnTo>
                <a:pt x="32" y="63"/>
              </a:lnTo>
              <a:lnTo>
                <a:pt x="28" y="93"/>
              </a:lnTo>
              <a:lnTo>
                <a:pt x="26" y="107"/>
              </a:lnTo>
              <a:lnTo>
                <a:pt x="22" y="134"/>
              </a:lnTo>
              <a:lnTo>
                <a:pt x="19" y="157"/>
              </a:lnTo>
              <a:lnTo>
                <a:pt x="19" y="158"/>
              </a:lnTo>
              <a:lnTo>
                <a:pt x="16" y="173"/>
              </a:lnTo>
              <a:lnTo>
                <a:pt x="13" y="197"/>
              </a:lnTo>
              <a:lnTo>
                <a:pt x="10" y="230"/>
              </a:lnTo>
              <a:lnTo>
                <a:pt x="6" y="259"/>
              </a:lnTo>
              <a:lnTo>
                <a:pt x="4" y="277"/>
              </a:lnTo>
              <a:lnTo>
                <a:pt x="3" y="284"/>
              </a:lnTo>
              <a:lnTo>
                <a:pt x="2" y="294"/>
              </a:lnTo>
              <a:close/>
            </a:path>
          </a:pathLst>
        </a:custGeom>
        <a:solidFill>
          <a:srgbClr val="003366"/>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11</xdr:col>
      <xdr:colOff>361950</xdr:colOff>
      <xdr:row>33</xdr:row>
      <xdr:rowOff>19050</xdr:rowOff>
    </xdr:from>
    <xdr:to>
      <xdr:col>13</xdr:col>
      <xdr:colOff>133350</xdr:colOff>
      <xdr:row>37</xdr:row>
      <xdr:rowOff>142875</xdr:rowOff>
    </xdr:to>
    <xdr:sp>
      <xdr:nvSpPr>
        <xdr:cNvPr id="29" name="Whitehorse"/>
        <xdr:cNvSpPr>
          <a:spLocks/>
        </xdr:cNvSpPr>
      </xdr:nvSpPr>
      <xdr:spPr>
        <a:xfrm>
          <a:off x="7724775" y="5362575"/>
          <a:ext cx="990600" cy="771525"/>
        </a:xfrm>
        <a:custGeom>
          <a:pathLst>
            <a:path h="879" w="1147">
              <a:moveTo>
                <a:pt x="1020" y="147"/>
              </a:moveTo>
              <a:lnTo>
                <a:pt x="979" y="148"/>
              </a:lnTo>
              <a:lnTo>
                <a:pt x="977" y="148"/>
              </a:lnTo>
              <a:lnTo>
                <a:pt x="914" y="149"/>
              </a:lnTo>
              <a:lnTo>
                <a:pt x="903" y="130"/>
              </a:lnTo>
              <a:lnTo>
                <a:pt x="884" y="114"/>
              </a:lnTo>
              <a:lnTo>
                <a:pt x="861" y="96"/>
              </a:lnTo>
              <a:lnTo>
                <a:pt x="851" y="157"/>
              </a:lnTo>
              <a:lnTo>
                <a:pt x="794" y="148"/>
              </a:lnTo>
              <a:lnTo>
                <a:pt x="794" y="125"/>
              </a:lnTo>
              <a:lnTo>
                <a:pt x="783" y="128"/>
              </a:lnTo>
              <a:lnTo>
                <a:pt x="770" y="130"/>
              </a:lnTo>
              <a:lnTo>
                <a:pt x="760" y="134"/>
              </a:lnTo>
              <a:lnTo>
                <a:pt x="748" y="131"/>
              </a:lnTo>
              <a:lnTo>
                <a:pt x="739" y="124"/>
              </a:lnTo>
              <a:lnTo>
                <a:pt x="730" y="124"/>
              </a:lnTo>
              <a:lnTo>
                <a:pt x="721" y="120"/>
              </a:lnTo>
              <a:lnTo>
                <a:pt x="712" y="120"/>
              </a:lnTo>
              <a:lnTo>
                <a:pt x="713" y="121"/>
              </a:lnTo>
              <a:lnTo>
                <a:pt x="705" y="117"/>
              </a:lnTo>
              <a:lnTo>
                <a:pt x="701" y="116"/>
              </a:lnTo>
              <a:lnTo>
                <a:pt x="693" y="116"/>
              </a:lnTo>
              <a:lnTo>
                <a:pt x="685" y="116"/>
              </a:lnTo>
              <a:lnTo>
                <a:pt x="675" y="110"/>
              </a:lnTo>
              <a:lnTo>
                <a:pt x="666" y="112"/>
              </a:lnTo>
              <a:lnTo>
                <a:pt x="664" y="113"/>
              </a:lnTo>
              <a:lnTo>
                <a:pt x="657" y="110"/>
              </a:lnTo>
              <a:lnTo>
                <a:pt x="650" y="108"/>
              </a:lnTo>
              <a:lnTo>
                <a:pt x="642" y="109"/>
              </a:lnTo>
              <a:lnTo>
                <a:pt x="632" y="109"/>
              </a:lnTo>
              <a:lnTo>
                <a:pt x="624" y="109"/>
              </a:lnTo>
              <a:lnTo>
                <a:pt x="614" y="102"/>
              </a:lnTo>
              <a:lnTo>
                <a:pt x="605" y="99"/>
              </a:lnTo>
              <a:lnTo>
                <a:pt x="598" y="94"/>
              </a:lnTo>
              <a:lnTo>
                <a:pt x="594" y="96"/>
              </a:lnTo>
              <a:lnTo>
                <a:pt x="587" y="93"/>
              </a:lnTo>
              <a:lnTo>
                <a:pt x="578" y="97"/>
              </a:lnTo>
              <a:lnTo>
                <a:pt x="567" y="94"/>
              </a:lnTo>
              <a:lnTo>
                <a:pt x="557" y="93"/>
              </a:lnTo>
              <a:lnTo>
                <a:pt x="545" y="86"/>
              </a:lnTo>
              <a:lnTo>
                <a:pt x="539" y="80"/>
              </a:lnTo>
              <a:lnTo>
                <a:pt x="526" y="73"/>
              </a:lnTo>
              <a:lnTo>
                <a:pt x="520" y="73"/>
              </a:lnTo>
              <a:lnTo>
                <a:pt x="510" y="86"/>
              </a:lnTo>
              <a:lnTo>
                <a:pt x="499" y="88"/>
              </a:lnTo>
              <a:lnTo>
                <a:pt x="489" y="87"/>
              </a:lnTo>
              <a:lnTo>
                <a:pt x="476" y="66"/>
              </a:lnTo>
              <a:lnTo>
                <a:pt x="464" y="59"/>
              </a:lnTo>
              <a:lnTo>
                <a:pt x="453" y="58"/>
              </a:lnTo>
              <a:lnTo>
                <a:pt x="448" y="58"/>
              </a:lnTo>
              <a:lnTo>
                <a:pt x="440" y="53"/>
              </a:lnTo>
              <a:lnTo>
                <a:pt x="431" y="59"/>
              </a:lnTo>
              <a:lnTo>
                <a:pt x="421" y="62"/>
              </a:lnTo>
              <a:lnTo>
                <a:pt x="410" y="68"/>
              </a:lnTo>
              <a:lnTo>
                <a:pt x="402" y="68"/>
              </a:lnTo>
              <a:lnTo>
                <a:pt x="394" y="61"/>
              </a:lnTo>
              <a:lnTo>
                <a:pt x="394" y="54"/>
              </a:lnTo>
              <a:lnTo>
                <a:pt x="387" y="47"/>
              </a:lnTo>
              <a:lnTo>
                <a:pt x="383" y="47"/>
              </a:lnTo>
              <a:lnTo>
                <a:pt x="375" y="44"/>
              </a:lnTo>
              <a:lnTo>
                <a:pt x="363" y="47"/>
              </a:lnTo>
              <a:lnTo>
                <a:pt x="353" y="38"/>
              </a:lnTo>
              <a:lnTo>
                <a:pt x="343" y="36"/>
              </a:lnTo>
              <a:lnTo>
                <a:pt x="335" y="38"/>
              </a:lnTo>
              <a:lnTo>
                <a:pt x="324" y="43"/>
              </a:lnTo>
              <a:lnTo>
                <a:pt x="316" y="46"/>
              </a:lnTo>
              <a:lnTo>
                <a:pt x="315" y="48"/>
              </a:lnTo>
              <a:lnTo>
                <a:pt x="309" y="58"/>
              </a:lnTo>
              <a:lnTo>
                <a:pt x="301" y="63"/>
              </a:lnTo>
              <a:lnTo>
                <a:pt x="292" y="69"/>
              </a:lnTo>
              <a:lnTo>
                <a:pt x="282" y="74"/>
              </a:lnTo>
              <a:lnTo>
                <a:pt x="272" y="77"/>
              </a:lnTo>
              <a:lnTo>
                <a:pt x="265" y="76"/>
              </a:lnTo>
              <a:lnTo>
                <a:pt x="255" y="72"/>
              </a:lnTo>
              <a:lnTo>
                <a:pt x="240" y="68"/>
              </a:lnTo>
              <a:lnTo>
                <a:pt x="229" y="63"/>
              </a:lnTo>
              <a:lnTo>
                <a:pt x="221" y="53"/>
              </a:lnTo>
              <a:lnTo>
                <a:pt x="215" y="50"/>
              </a:lnTo>
              <a:lnTo>
                <a:pt x="205" y="49"/>
              </a:lnTo>
              <a:lnTo>
                <a:pt x="198" y="44"/>
              </a:lnTo>
              <a:lnTo>
                <a:pt x="185" y="41"/>
              </a:lnTo>
              <a:lnTo>
                <a:pt x="177" y="48"/>
              </a:lnTo>
              <a:lnTo>
                <a:pt x="165" y="41"/>
              </a:lnTo>
              <a:lnTo>
                <a:pt x="157" y="36"/>
              </a:lnTo>
              <a:lnTo>
                <a:pt x="150" y="37"/>
              </a:lnTo>
              <a:lnTo>
                <a:pt x="141" y="35"/>
              </a:lnTo>
              <a:lnTo>
                <a:pt x="135" y="33"/>
              </a:lnTo>
              <a:lnTo>
                <a:pt x="127" y="31"/>
              </a:lnTo>
              <a:lnTo>
                <a:pt x="126" y="30"/>
              </a:lnTo>
              <a:lnTo>
                <a:pt x="123" y="25"/>
              </a:lnTo>
              <a:lnTo>
                <a:pt x="115" y="8"/>
              </a:lnTo>
              <a:lnTo>
                <a:pt x="106" y="4"/>
              </a:lnTo>
              <a:lnTo>
                <a:pt x="100" y="3"/>
              </a:lnTo>
              <a:lnTo>
                <a:pt x="97" y="0"/>
              </a:lnTo>
              <a:lnTo>
                <a:pt x="84" y="16"/>
              </a:lnTo>
              <a:lnTo>
                <a:pt x="97" y="24"/>
              </a:lnTo>
              <a:lnTo>
                <a:pt x="70" y="55"/>
              </a:lnTo>
              <a:lnTo>
                <a:pt x="73" y="98"/>
              </a:lnTo>
              <a:lnTo>
                <a:pt x="74" y="123"/>
              </a:lnTo>
              <a:lnTo>
                <a:pt x="73" y="124"/>
              </a:lnTo>
              <a:lnTo>
                <a:pt x="82" y="136"/>
              </a:lnTo>
              <a:lnTo>
                <a:pt x="75" y="183"/>
              </a:lnTo>
              <a:lnTo>
                <a:pt x="63" y="228"/>
              </a:lnTo>
              <a:lnTo>
                <a:pt x="52" y="244"/>
              </a:lnTo>
              <a:lnTo>
                <a:pt x="63" y="246"/>
              </a:lnTo>
              <a:lnTo>
                <a:pt x="58" y="283"/>
              </a:lnTo>
              <a:lnTo>
                <a:pt x="58" y="286"/>
              </a:lnTo>
              <a:lnTo>
                <a:pt x="53" y="285"/>
              </a:lnTo>
              <a:lnTo>
                <a:pt x="42" y="382"/>
              </a:lnTo>
              <a:lnTo>
                <a:pt x="40" y="391"/>
              </a:lnTo>
              <a:lnTo>
                <a:pt x="36" y="394"/>
              </a:lnTo>
              <a:lnTo>
                <a:pt x="33" y="420"/>
              </a:lnTo>
              <a:lnTo>
                <a:pt x="39" y="421"/>
              </a:lnTo>
              <a:lnTo>
                <a:pt x="30" y="500"/>
              </a:lnTo>
              <a:lnTo>
                <a:pt x="25" y="539"/>
              </a:lnTo>
              <a:lnTo>
                <a:pt x="18" y="597"/>
              </a:lnTo>
              <a:lnTo>
                <a:pt x="17" y="609"/>
              </a:lnTo>
              <a:lnTo>
                <a:pt x="16" y="618"/>
              </a:lnTo>
              <a:lnTo>
                <a:pt x="12" y="652"/>
              </a:lnTo>
              <a:lnTo>
                <a:pt x="9" y="669"/>
              </a:lnTo>
              <a:lnTo>
                <a:pt x="4" y="717"/>
              </a:lnTo>
              <a:lnTo>
                <a:pt x="4" y="718"/>
              </a:lnTo>
              <a:lnTo>
                <a:pt x="0" y="753"/>
              </a:lnTo>
              <a:lnTo>
                <a:pt x="11" y="755"/>
              </a:lnTo>
              <a:lnTo>
                <a:pt x="60" y="761"/>
              </a:lnTo>
              <a:lnTo>
                <a:pt x="100" y="766"/>
              </a:lnTo>
              <a:lnTo>
                <a:pt x="127" y="769"/>
              </a:lnTo>
              <a:lnTo>
                <a:pt x="151" y="773"/>
              </a:lnTo>
              <a:lnTo>
                <a:pt x="170" y="775"/>
              </a:lnTo>
              <a:lnTo>
                <a:pt x="183" y="776"/>
              </a:lnTo>
              <a:lnTo>
                <a:pt x="232" y="783"/>
              </a:lnTo>
              <a:lnTo>
                <a:pt x="242" y="784"/>
              </a:lnTo>
              <a:lnTo>
                <a:pt x="297" y="790"/>
              </a:lnTo>
              <a:lnTo>
                <a:pt x="310" y="792"/>
              </a:lnTo>
              <a:lnTo>
                <a:pt x="354" y="798"/>
              </a:lnTo>
              <a:lnTo>
                <a:pt x="363" y="799"/>
              </a:lnTo>
              <a:lnTo>
                <a:pt x="401" y="803"/>
              </a:lnTo>
              <a:lnTo>
                <a:pt x="424" y="807"/>
              </a:lnTo>
              <a:lnTo>
                <a:pt x="454" y="810"/>
              </a:lnTo>
              <a:lnTo>
                <a:pt x="481" y="813"/>
              </a:lnTo>
              <a:lnTo>
                <a:pt x="486" y="813"/>
              </a:lnTo>
              <a:lnTo>
                <a:pt x="542" y="821"/>
              </a:lnTo>
              <a:lnTo>
                <a:pt x="594" y="828"/>
              </a:lnTo>
              <a:lnTo>
                <a:pt x="596" y="829"/>
              </a:lnTo>
              <a:lnTo>
                <a:pt x="608" y="830"/>
              </a:lnTo>
              <a:lnTo>
                <a:pt x="650" y="835"/>
              </a:lnTo>
              <a:lnTo>
                <a:pt x="676" y="839"/>
              </a:lnTo>
              <a:lnTo>
                <a:pt x="721" y="845"/>
              </a:lnTo>
              <a:lnTo>
                <a:pt x="766" y="851"/>
              </a:lnTo>
              <a:lnTo>
                <a:pt x="803" y="856"/>
              </a:lnTo>
              <a:lnTo>
                <a:pt x="832" y="860"/>
              </a:lnTo>
              <a:lnTo>
                <a:pt x="843" y="861"/>
              </a:lnTo>
              <a:lnTo>
                <a:pt x="877" y="865"/>
              </a:lnTo>
              <a:lnTo>
                <a:pt x="925" y="872"/>
              </a:lnTo>
              <a:lnTo>
                <a:pt x="928" y="872"/>
              </a:lnTo>
              <a:lnTo>
                <a:pt x="929" y="872"/>
              </a:lnTo>
              <a:lnTo>
                <a:pt x="980" y="879"/>
              </a:lnTo>
              <a:lnTo>
                <a:pt x="975" y="875"/>
              </a:lnTo>
              <a:lnTo>
                <a:pt x="984" y="872"/>
              </a:lnTo>
              <a:lnTo>
                <a:pt x="990" y="879"/>
              </a:lnTo>
              <a:lnTo>
                <a:pt x="991" y="865"/>
              </a:lnTo>
              <a:lnTo>
                <a:pt x="999" y="863"/>
              </a:lnTo>
              <a:lnTo>
                <a:pt x="999" y="856"/>
              </a:lnTo>
              <a:lnTo>
                <a:pt x="1009" y="857"/>
              </a:lnTo>
              <a:lnTo>
                <a:pt x="1015" y="849"/>
              </a:lnTo>
              <a:lnTo>
                <a:pt x="1007" y="849"/>
              </a:lnTo>
              <a:lnTo>
                <a:pt x="1017" y="835"/>
              </a:lnTo>
              <a:lnTo>
                <a:pt x="1025" y="831"/>
              </a:lnTo>
              <a:lnTo>
                <a:pt x="1031" y="841"/>
              </a:lnTo>
              <a:lnTo>
                <a:pt x="1032" y="828"/>
              </a:lnTo>
              <a:lnTo>
                <a:pt x="1025" y="821"/>
              </a:lnTo>
              <a:lnTo>
                <a:pt x="1018" y="812"/>
              </a:lnTo>
              <a:lnTo>
                <a:pt x="1019" y="807"/>
              </a:lnTo>
              <a:lnTo>
                <a:pt x="1025" y="803"/>
              </a:lnTo>
              <a:lnTo>
                <a:pt x="1030" y="797"/>
              </a:lnTo>
              <a:lnTo>
                <a:pt x="1041" y="796"/>
              </a:lnTo>
              <a:lnTo>
                <a:pt x="1051" y="786"/>
              </a:lnTo>
              <a:lnTo>
                <a:pt x="1059" y="775"/>
              </a:lnTo>
              <a:lnTo>
                <a:pt x="1068" y="780"/>
              </a:lnTo>
              <a:lnTo>
                <a:pt x="1071" y="776"/>
              </a:lnTo>
              <a:lnTo>
                <a:pt x="1078" y="770"/>
              </a:lnTo>
              <a:lnTo>
                <a:pt x="1081" y="764"/>
              </a:lnTo>
              <a:lnTo>
                <a:pt x="1081" y="770"/>
              </a:lnTo>
              <a:lnTo>
                <a:pt x="1084" y="765"/>
              </a:lnTo>
              <a:lnTo>
                <a:pt x="1092" y="766"/>
              </a:lnTo>
              <a:lnTo>
                <a:pt x="1085" y="761"/>
              </a:lnTo>
              <a:lnTo>
                <a:pt x="1081" y="754"/>
              </a:lnTo>
              <a:lnTo>
                <a:pt x="1085" y="750"/>
              </a:lnTo>
              <a:lnTo>
                <a:pt x="1079" y="750"/>
              </a:lnTo>
              <a:lnTo>
                <a:pt x="1081" y="737"/>
              </a:lnTo>
              <a:lnTo>
                <a:pt x="1085" y="732"/>
              </a:lnTo>
              <a:lnTo>
                <a:pt x="1091" y="719"/>
              </a:lnTo>
              <a:lnTo>
                <a:pt x="1098" y="720"/>
              </a:lnTo>
              <a:lnTo>
                <a:pt x="1105" y="721"/>
              </a:lnTo>
              <a:lnTo>
                <a:pt x="1097" y="713"/>
              </a:lnTo>
              <a:lnTo>
                <a:pt x="1102" y="709"/>
              </a:lnTo>
              <a:lnTo>
                <a:pt x="1108" y="711"/>
              </a:lnTo>
              <a:lnTo>
                <a:pt x="1113" y="704"/>
              </a:lnTo>
              <a:lnTo>
                <a:pt x="1108" y="696"/>
              </a:lnTo>
              <a:lnTo>
                <a:pt x="1116" y="696"/>
              </a:lnTo>
              <a:lnTo>
                <a:pt x="1118" y="678"/>
              </a:lnTo>
              <a:lnTo>
                <a:pt x="1120" y="658"/>
              </a:lnTo>
              <a:lnTo>
                <a:pt x="1114" y="660"/>
              </a:lnTo>
              <a:lnTo>
                <a:pt x="1122" y="655"/>
              </a:lnTo>
              <a:lnTo>
                <a:pt x="1118" y="637"/>
              </a:lnTo>
              <a:lnTo>
                <a:pt x="1123" y="632"/>
              </a:lnTo>
              <a:lnTo>
                <a:pt x="1137" y="596"/>
              </a:lnTo>
              <a:lnTo>
                <a:pt x="1147" y="578"/>
              </a:lnTo>
              <a:lnTo>
                <a:pt x="1145" y="526"/>
              </a:lnTo>
              <a:lnTo>
                <a:pt x="1144" y="473"/>
              </a:lnTo>
              <a:lnTo>
                <a:pt x="1142" y="395"/>
              </a:lnTo>
              <a:lnTo>
                <a:pt x="1142" y="385"/>
              </a:lnTo>
              <a:lnTo>
                <a:pt x="1141" y="315"/>
              </a:lnTo>
              <a:lnTo>
                <a:pt x="1140" y="307"/>
              </a:lnTo>
              <a:lnTo>
                <a:pt x="1140" y="288"/>
              </a:lnTo>
              <a:lnTo>
                <a:pt x="1140" y="220"/>
              </a:lnTo>
              <a:lnTo>
                <a:pt x="1135" y="209"/>
              </a:lnTo>
              <a:lnTo>
                <a:pt x="1126" y="204"/>
              </a:lnTo>
              <a:lnTo>
                <a:pt x="1115" y="184"/>
              </a:lnTo>
              <a:lnTo>
                <a:pt x="1106" y="180"/>
              </a:lnTo>
              <a:lnTo>
                <a:pt x="1098" y="185"/>
              </a:lnTo>
              <a:lnTo>
                <a:pt x="1091" y="182"/>
              </a:lnTo>
              <a:lnTo>
                <a:pt x="1083" y="165"/>
              </a:lnTo>
              <a:lnTo>
                <a:pt x="1074" y="159"/>
              </a:lnTo>
              <a:lnTo>
                <a:pt x="1062" y="167"/>
              </a:lnTo>
              <a:lnTo>
                <a:pt x="1059" y="147"/>
              </a:lnTo>
              <a:lnTo>
                <a:pt x="1040" y="147"/>
              </a:lnTo>
              <a:lnTo>
                <a:pt x="1020" y="147"/>
              </a:lnTo>
              <a:close/>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9</xdr:col>
      <xdr:colOff>247650</xdr:colOff>
      <xdr:row>7</xdr:row>
      <xdr:rowOff>104775</xdr:rowOff>
    </xdr:from>
    <xdr:to>
      <xdr:col>13</xdr:col>
      <xdr:colOff>276225</xdr:colOff>
      <xdr:row>27</xdr:row>
      <xdr:rowOff>38100</xdr:rowOff>
    </xdr:to>
    <xdr:sp>
      <xdr:nvSpPr>
        <xdr:cNvPr id="30" name="Whittlesea"/>
        <xdr:cNvSpPr>
          <a:spLocks/>
        </xdr:cNvSpPr>
      </xdr:nvSpPr>
      <xdr:spPr>
        <a:xfrm>
          <a:off x="6391275" y="1238250"/>
          <a:ext cx="2466975" cy="3171825"/>
        </a:xfrm>
        <a:custGeom>
          <a:pathLst>
            <a:path h="3669" w="2841">
              <a:moveTo>
                <a:pt x="0" y="2552"/>
              </a:moveTo>
              <a:lnTo>
                <a:pt x="10" y="2566"/>
              </a:lnTo>
              <a:lnTo>
                <a:pt x="41" y="2601"/>
              </a:lnTo>
              <a:lnTo>
                <a:pt x="58" y="2599"/>
              </a:lnTo>
              <a:lnTo>
                <a:pt x="62" y="2637"/>
              </a:lnTo>
              <a:lnTo>
                <a:pt x="65" y="2636"/>
              </a:lnTo>
              <a:lnTo>
                <a:pt x="79" y="2640"/>
              </a:lnTo>
              <a:lnTo>
                <a:pt x="94" y="2678"/>
              </a:lnTo>
              <a:lnTo>
                <a:pt x="93" y="2713"/>
              </a:lnTo>
              <a:lnTo>
                <a:pt x="106" y="2715"/>
              </a:lnTo>
              <a:lnTo>
                <a:pt x="85" y="2741"/>
              </a:lnTo>
              <a:lnTo>
                <a:pt x="77" y="2740"/>
              </a:lnTo>
              <a:lnTo>
                <a:pt x="65" y="2752"/>
              </a:lnTo>
              <a:lnTo>
                <a:pt x="88" y="2756"/>
              </a:lnTo>
              <a:lnTo>
                <a:pt x="105" y="2792"/>
              </a:lnTo>
              <a:lnTo>
                <a:pt x="125" y="2807"/>
              </a:lnTo>
              <a:lnTo>
                <a:pt x="112" y="2858"/>
              </a:lnTo>
              <a:lnTo>
                <a:pt x="135" y="2892"/>
              </a:lnTo>
              <a:lnTo>
                <a:pt x="161" y="2900"/>
              </a:lnTo>
              <a:lnTo>
                <a:pt x="184" y="2896"/>
              </a:lnTo>
              <a:lnTo>
                <a:pt x="209" y="2933"/>
              </a:lnTo>
              <a:lnTo>
                <a:pt x="226" y="2934"/>
              </a:lnTo>
              <a:lnTo>
                <a:pt x="234" y="2975"/>
              </a:lnTo>
              <a:lnTo>
                <a:pt x="230" y="2988"/>
              </a:lnTo>
              <a:lnTo>
                <a:pt x="249" y="2993"/>
              </a:lnTo>
              <a:lnTo>
                <a:pt x="266" y="3026"/>
              </a:lnTo>
              <a:lnTo>
                <a:pt x="279" y="3031"/>
              </a:lnTo>
              <a:lnTo>
                <a:pt x="297" y="3077"/>
              </a:lnTo>
              <a:lnTo>
                <a:pt x="284" y="3110"/>
              </a:lnTo>
              <a:lnTo>
                <a:pt x="288" y="3136"/>
              </a:lnTo>
              <a:lnTo>
                <a:pt x="305" y="3177"/>
              </a:lnTo>
              <a:lnTo>
                <a:pt x="286" y="3187"/>
              </a:lnTo>
              <a:lnTo>
                <a:pt x="264" y="3185"/>
              </a:lnTo>
              <a:lnTo>
                <a:pt x="273" y="3247"/>
              </a:lnTo>
              <a:lnTo>
                <a:pt x="300" y="3266"/>
              </a:lnTo>
              <a:lnTo>
                <a:pt x="295" y="3296"/>
              </a:lnTo>
              <a:lnTo>
                <a:pt x="283" y="3307"/>
              </a:lnTo>
              <a:lnTo>
                <a:pt x="289" y="3339"/>
              </a:lnTo>
              <a:lnTo>
                <a:pt x="306" y="3341"/>
              </a:lnTo>
              <a:lnTo>
                <a:pt x="295" y="3369"/>
              </a:lnTo>
              <a:lnTo>
                <a:pt x="318" y="3389"/>
              </a:lnTo>
              <a:lnTo>
                <a:pt x="316" y="3402"/>
              </a:lnTo>
              <a:lnTo>
                <a:pt x="305" y="3394"/>
              </a:lnTo>
              <a:lnTo>
                <a:pt x="279" y="3399"/>
              </a:lnTo>
              <a:lnTo>
                <a:pt x="269" y="3406"/>
              </a:lnTo>
              <a:lnTo>
                <a:pt x="283" y="3439"/>
              </a:lnTo>
              <a:lnTo>
                <a:pt x="291" y="3442"/>
              </a:lnTo>
              <a:lnTo>
                <a:pt x="277" y="3452"/>
              </a:lnTo>
              <a:lnTo>
                <a:pt x="255" y="3536"/>
              </a:lnTo>
              <a:lnTo>
                <a:pt x="257" y="3545"/>
              </a:lnTo>
              <a:lnTo>
                <a:pt x="267" y="3551"/>
              </a:lnTo>
              <a:lnTo>
                <a:pt x="275" y="3549"/>
              </a:lnTo>
              <a:lnTo>
                <a:pt x="284" y="3556"/>
              </a:lnTo>
              <a:lnTo>
                <a:pt x="273" y="3574"/>
              </a:lnTo>
              <a:lnTo>
                <a:pt x="270" y="3576"/>
              </a:lnTo>
              <a:lnTo>
                <a:pt x="291" y="3577"/>
              </a:lnTo>
              <a:lnTo>
                <a:pt x="330" y="3582"/>
              </a:lnTo>
              <a:lnTo>
                <a:pt x="366" y="3585"/>
              </a:lnTo>
              <a:lnTo>
                <a:pt x="454" y="3594"/>
              </a:lnTo>
              <a:lnTo>
                <a:pt x="550" y="3605"/>
              </a:lnTo>
              <a:lnTo>
                <a:pt x="555" y="3605"/>
              </a:lnTo>
              <a:lnTo>
                <a:pt x="557" y="3605"/>
              </a:lnTo>
              <a:lnTo>
                <a:pt x="564" y="3606"/>
              </a:lnTo>
              <a:lnTo>
                <a:pt x="624" y="3613"/>
              </a:lnTo>
              <a:lnTo>
                <a:pt x="658" y="3616"/>
              </a:lnTo>
              <a:lnTo>
                <a:pt x="698" y="3620"/>
              </a:lnTo>
              <a:lnTo>
                <a:pt x="758" y="3628"/>
              </a:lnTo>
              <a:lnTo>
                <a:pt x="762" y="3630"/>
              </a:lnTo>
              <a:lnTo>
                <a:pt x="764" y="3630"/>
              </a:lnTo>
              <a:lnTo>
                <a:pt x="865" y="3642"/>
              </a:lnTo>
              <a:lnTo>
                <a:pt x="941" y="3651"/>
              </a:lnTo>
              <a:lnTo>
                <a:pt x="940" y="3660"/>
              </a:lnTo>
              <a:lnTo>
                <a:pt x="949" y="3657"/>
              </a:lnTo>
              <a:lnTo>
                <a:pt x="966" y="3668"/>
              </a:lnTo>
              <a:lnTo>
                <a:pt x="979" y="3655"/>
              </a:lnTo>
              <a:lnTo>
                <a:pt x="994" y="3657"/>
              </a:lnTo>
              <a:lnTo>
                <a:pt x="1014" y="3659"/>
              </a:lnTo>
              <a:lnTo>
                <a:pt x="1110" y="3669"/>
              </a:lnTo>
              <a:lnTo>
                <a:pt x="1110" y="3668"/>
              </a:lnTo>
              <a:lnTo>
                <a:pt x="1117" y="3642"/>
              </a:lnTo>
              <a:lnTo>
                <a:pt x="1129" y="3604"/>
              </a:lnTo>
              <a:lnTo>
                <a:pt x="1183" y="3529"/>
              </a:lnTo>
              <a:lnTo>
                <a:pt x="1186" y="3525"/>
              </a:lnTo>
              <a:lnTo>
                <a:pt x="1199" y="3505"/>
              </a:lnTo>
              <a:lnTo>
                <a:pt x="1205" y="3496"/>
              </a:lnTo>
              <a:lnTo>
                <a:pt x="1300" y="3506"/>
              </a:lnTo>
              <a:lnTo>
                <a:pt x="1342" y="3511"/>
              </a:lnTo>
              <a:lnTo>
                <a:pt x="1512" y="3531"/>
              </a:lnTo>
              <a:lnTo>
                <a:pt x="1522" y="3512"/>
              </a:lnTo>
              <a:lnTo>
                <a:pt x="1534" y="3494"/>
              </a:lnTo>
              <a:lnTo>
                <a:pt x="1533" y="3462"/>
              </a:lnTo>
              <a:lnTo>
                <a:pt x="1548" y="3457"/>
              </a:lnTo>
              <a:lnTo>
                <a:pt x="1540" y="3444"/>
              </a:lnTo>
              <a:lnTo>
                <a:pt x="1525" y="3435"/>
              </a:lnTo>
              <a:lnTo>
                <a:pt x="1524" y="3435"/>
              </a:lnTo>
              <a:lnTo>
                <a:pt x="1510" y="3438"/>
              </a:lnTo>
              <a:lnTo>
                <a:pt x="1498" y="3443"/>
              </a:lnTo>
              <a:lnTo>
                <a:pt x="1483" y="3430"/>
              </a:lnTo>
              <a:lnTo>
                <a:pt x="1462" y="3426"/>
              </a:lnTo>
              <a:lnTo>
                <a:pt x="1446" y="3431"/>
              </a:lnTo>
              <a:lnTo>
                <a:pt x="1426" y="3437"/>
              </a:lnTo>
              <a:lnTo>
                <a:pt x="1419" y="3428"/>
              </a:lnTo>
              <a:lnTo>
                <a:pt x="1433" y="3410"/>
              </a:lnTo>
              <a:lnTo>
                <a:pt x="1421" y="3415"/>
              </a:lnTo>
              <a:lnTo>
                <a:pt x="1403" y="3423"/>
              </a:lnTo>
              <a:lnTo>
                <a:pt x="1388" y="3430"/>
              </a:lnTo>
              <a:lnTo>
                <a:pt x="1372" y="3432"/>
              </a:lnTo>
              <a:lnTo>
                <a:pt x="1362" y="3389"/>
              </a:lnTo>
              <a:lnTo>
                <a:pt x="1358" y="3386"/>
              </a:lnTo>
              <a:lnTo>
                <a:pt x="1355" y="3377"/>
              </a:lnTo>
              <a:lnTo>
                <a:pt x="1375" y="3385"/>
              </a:lnTo>
              <a:lnTo>
                <a:pt x="1386" y="3379"/>
              </a:lnTo>
              <a:lnTo>
                <a:pt x="1373" y="3361"/>
              </a:lnTo>
              <a:lnTo>
                <a:pt x="1377" y="3346"/>
              </a:lnTo>
              <a:lnTo>
                <a:pt x="1397" y="3352"/>
              </a:lnTo>
              <a:lnTo>
                <a:pt x="1404" y="3342"/>
              </a:lnTo>
              <a:lnTo>
                <a:pt x="1384" y="3325"/>
              </a:lnTo>
              <a:lnTo>
                <a:pt x="1380" y="3308"/>
              </a:lnTo>
              <a:lnTo>
                <a:pt x="1362" y="3298"/>
              </a:lnTo>
              <a:lnTo>
                <a:pt x="1353" y="3285"/>
              </a:lnTo>
              <a:lnTo>
                <a:pt x="1369" y="3284"/>
              </a:lnTo>
              <a:lnTo>
                <a:pt x="1386" y="3267"/>
              </a:lnTo>
              <a:lnTo>
                <a:pt x="1399" y="3277"/>
              </a:lnTo>
              <a:lnTo>
                <a:pt x="1414" y="3264"/>
              </a:lnTo>
              <a:lnTo>
                <a:pt x="1428" y="3263"/>
              </a:lnTo>
              <a:lnTo>
                <a:pt x="1433" y="3242"/>
              </a:lnTo>
              <a:lnTo>
                <a:pt x="1412" y="3231"/>
              </a:lnTo>
              <a:lnTo>
                <a:pt x="1410" y="3219"/>
              </a:lnTo>
              <a:lnTo>
                <a:pt x="1424" y="3211"/>
              </a:lnTo>
              <a:lnTo>
                <a:pt x="1441" y="3224"/>
              </a:lnTo>
              <a:lnTo>
                <a:pt x="1458" y="3193"/>
              </a:lnTo>
              <a:lnTo>
                <a:pt x="1466" y="3197"/>
              </a:lnTo>
              <a:lnTo>
                <a:pt x="1463" y="3215"/>
              </a:lnTo>
              <a:lnTo>
                <a:pt x="1473" y="3230"/>
              </a:lnTo>
              <a:lnTo>
                <a:pt x="1483" y="3207"/>
              </a:lnTo>
              <a:lnTo>
                <a:pt x="1494" y="3200"/>
              </a:lnTo>
              <a:lnTo>
                <a:pt x="1510" y="3203"/>
              </a:lnTo>
              <a:lnTo>
                <a:pt x="1520" y="3199"/>
              </a:lnTo>
              <a:lnTo>
                <a:pt x="1540" y="3186"/>
              </a:lnTo>
              <a:lnTo>
                <a:pt x="1534" y="3146"/>
              </a:lnTo>
              <a:lnTo>
                <a:pt x="1547" y="3132"/>
              </a:lnTo>
              <a:lnTo>
                <a:pt x="1578" y="3151"/>
              </a:lnTo>
              <a:lnTo>
                <a:pt x="1580" y="3141"/>
              </a:lnTo>
              <a:lnTo>
                <a:pt x="1558" y="3116"/>
              </a:lnTo>
              <a:lnTo>
                <a:pt x="1536" y="3111"/>
              </a:lnTo>
              <a:lnTo>
                <a:pt x="1528" y="3081"/>
              </a:lnTo>
              <a:lnTo>
                <a:pt x="1547" y="3089"/>
              </a:lnTo>
              <a:lnTo>
                <a:pt x="1565" y="3098"/>
              </a:lnTo>
              <a:lnTo>
                <a:pt x="1580" y="3085"/>
              </a:lnTo>
              <a:lnTo>
                <a:pt x="1560" y="3078"/>
              </a:lnTo>
              <a:lnTo>
                <a:pt x="1537" y="3053"/>
              </a:lnTo>
              <a:lnTo>
                <a:pt x="1546" y="3044"/>
              </a:lnTo>
              <a:lnTo>
                <a:pt x="1555" y="3035"/>
              </a:lnTo>
              <a:lnTo>
                <a:pt x="1579" y="3027"/>
              </a:lnTo>
              <a:lnTo>
                <a:pt x="1566" y="3017"/>
              </a:lnTo>
              <a:lnTo>
                <a:pt x="1547" y="3009"/>
              </a:lnTo>
              <a:lnTo>
                <a:pt x="1559" y="2997"/>
              </a:lnTo>
              <a:lnTo>
                <a:pt x="1548" y="2979"/>
              </a:lnTo>
              <a:lnTo>
                <a:pt x="1534" y="2956"/>
              </a:lnTo>
              <a:lnTo>
                <a:pt x="1547" y="2929"/>
              </a:lnTo>
              <a:lnTo>
                <a:pt x="1527" y="2934"/>
              </a:lnTo>
              <a:lnTo>
                <a:pt x="1524" y="2905"/>
              </a:lnTo>
              <a:lnTo>
                <a:pt x="1525" y="2904"/>
              </a:lnTo>
              <a:lnTo>
                <a:pt x="1540" y="2912"/>
              </a:lnTo>
              <a:lnTo>
                <a:pt x="1562" y="2918"/>
              </a:lnTo>
              <a:lnTo>
                <a:pt x="1570" y="2920"/>
              </a:lnTo>
              <a:lnTo>
                <a:pt x="1587" y="2917"/>
              </a:lnTo>
              <a:lnTo>
                <a:pt x="1601" y="2891"/>
              </a:lnTo>
              <a:lnTo>
                <a:pt x="1584" y="2900"/>
              </a:lnTo>
              <a:lnTo>
                <a:pt x="1591" y="2876"/>
              </a:lnTo>
              <a:lnTo>
                <a:pt x="1593" y="2851"/>
              </a:lnTo>
              <a:lnTo>
                <a:pt x="1592" y="2838"/>
              </a:lnTo>
              <a:lnTo>
                <a:pt x="1610" y="2838"/>
              </a:lnTo>
              <a:lnTo>
                <a:pt x="1604" y="2827"/>
              </a:lnTo>
              <a:lnTo>
                <a:pt x="1586" y="2818"/>
              </a:lnTo>
              <a:lnTo>
                <a:pt x="1603" y="2818"/>
              </a:lnTo>
              <a:lnTo>
                <a:pt x="1622" y="2806"/>
              </a:lnTo>
              <a:lnTo>
                <a:pt x="1642" y="2805"/>
              </a:lnTo>
              <a:lnTo>
                <a:pt x="1631" y="2785"/>
              </a:lnTo>
              <a:lnTo>
                <a:pt x="1641" y="2769"/>
              </a:lnTo>
              <a:lnTo>
                <a:pt x="1660" y="2763"/>
              </a:lnTo>
              <a:lnTo>
                <a:pt x="1679" y="2774"/>
              </a:lnTo>
              <a:lnTo>
                <a:pt x="1698" y="2752"/>
              </a:lnTo>
              <a:lnTo>
                <a:pt x="1718" y="2758"/>
              </a:lnTo>
              <a:lnTo>
                <a:pt x="1710" y="2738"/>
              </a:lnTo>
              <a:lnTo>
                <a:pt x="1721" y="2718"/>
              </a:lnTo>
              <a:lnTo>
                <a:pt x="1724" y="2690"/>
              </a:lnTo>
              <a:lnTo>
                <a:pt x="1699" y="2687"/>
              </a:lnTo>
              <a:lnTo>
                <a:pt x="1681" y="2706"/>
              </a:lnTo>
              <a:lnTo>
                <a:pt x="1656" y="2689"/>
              </a:lnTo>
              <a:lnTo>
                <a:pt x="1655" y="2651"/>
              </a:lnTo>
              <a:lnTo>
                <a:pt x="1777" y="2664"/>
              </a:lnTo>
              <a:lnTo>
                <a:pt x="1831" y="2670"/>
              </a:lnTo>
              <a:lnTo>
                <a:pt x="1845" y="2671"/>
              </a:lnTo>
              <a:lnTo>
                <a:pt x="1854" y="2595"/>
              </a:lnTo>
              <a:lnTo>
                <a:pt x="1917" y="2089"/>
              </a:lnTo>
              <a:lnTo>
                <a:pt x="1922" y="2058"/>
              </a:lnTo>
              <a:lnTo>
                <a:pt x="1967" y="2000"/>
              </a:lnTo>
              <a:lnTo>
                <a:pt x="2038" y="1950"/>
              </a:lnTo>
              <a:lnTo>
                <a:pt x="2111" y="1906"/>
              </a:lnTo>
              <a:lnTo>
                <a:pt x="2144" y="1846"/>
              </a:lnTo>
              <a:lnTo>
                <a:pt x="2152" y="1813"/>
              </a:lnTo>
              <a:lnTo>
                <a:pt x="2131" y="1798"/>
              </a:lnTo>
              <a:lnTo>
                <a:pt x="2133" y="1789"/>
              </a:lnTo>
              <a:lnTo>
                <a:pt x="2162" y="1762"/>
              </a:lnTo>
              <a:lnTo>
                <a:pt x="2215" y="1719"/>
              </a:lnTo>
              <a:lnTo>
                <a:pt x="2262" y="1638"/>
              </a:lnTo>
              <a:lnTo>
                <a:pt x="2501" y="1667"/>
              </a:lnTo>
              <a:lnTo>
                <a:pt x="2514" y="1578"/>
              </a:lnTo>
              <a:lnTo>
                <a:pt x="2389" y="1559"/>
              </a:lnTo>
              <a:lnTo>
                <a:pt x="2411" y="1526"/>
              </a:lnTo>
              <a:lnTo>
                <a:pt x="2409" y="1482"/>
              </a:lnTo>
              <a:lnTo>
                <a:pt x="2548" y="1501"/>
              </a:lnTo>
              <a:lnTo>
                <a:pt x="2557" y="1428"/>
              </a:lnTo>
              <a:lnTo>
                <a:pt x="2731" y="1450"/>
              </a:lnTo>
              <a:lnTo>
                <a:pt x="2781" y="1454"/>
              </a:lnTo>
              <a:lnTo>
                <a:pt x="2791" y="1164"/>
              </a:lnTo>
              <a:lnTo>
                <a:pt x="2807" y="1145"/>
              </a:lnTo>
              <a:lnTo>
                <a:pt x="2826" y="1032"/>
              </a:lnTo>
              <a:lnTo>
                <a:pt x="2841" y="909"/>
              </a:lnTo>
              <a:lnTo>
                <a:pt x="2792" y="893"/>
              </a:lnTo>
              <a:lnTo>
                <a:pt x="2757" y="882"/>
              </a:lnTo>
              <a:lnTo>
                <a:pt x="2699" y="876"/>
              </a:lnTo>
              <a:lnTo>
                <a:pt x="2666" y="861"/>
              </a:lnTo>
              <a:lnTo>
                <a:pt x="2657" y="842"/>
              </a:lnTo>
              <a:lnTo>
                <a:pt x="2649" y="804"/>
              </a:lnTo>
              <a:lnTo>
                <a:pt x="2614" y="768"/>
              </a:lnTo>
              <a:lnTo>
                <a:pt x="2581" y="724"/>
              </a:lnTo>
              <a:lnTo>
                <a:pt x="2543" y="700"/>
              </a:lnTo>
              <a:lnTo>
                <a:pt x="2493" y="623"/>
              </a:lnTo>
              <a:lnTo>
                <a:pt x="2451" y="526"/>
              </a:lnTo>
              <a:lnTo>
                <a:pt x="2429" y="501"/>
              </a:lnTo>
              <a:lnTo>
                <a:pt x="2401" y="506"/>
              </a:lnTo>
              <a:lnTo>
                <a:pt x="2372" y="514"/>
              </a:lnTo>
              <a:lnTo>
                <a:pt x="2345" y="515"/>
              </a:lnTo>
              <a:lnTo>
                <a:pt x="2326" y="516"/>
              </a:lnTo>
              <a:lnTo>
                <a:pt x="2296" y="509"/>
              </a:lnTo>
              <a:lnTo>
                <a:pt x="2290" y="487"/>
              </a:lnTo>
              <a:lnTo>
                <a:pt x="2305" y="448"/>
              </a:lnTo>
              <a:lnTo>
                <a:pt x="2315" y="401"/>
              </a:lnTo>
              <a:lnTo>
                <a:pt x="2302" y="359"/>
              </a:lnTo>
              <a:lnTo>
                <a:pt x="2307" y="321"/>
              </a:lnTo>
              <a:lnTo>
                <a:pt x="2287" y="292"/>
              </a:lnTo>
              <a:lnTo>
                <a:pt x="2301" y="270"/>
              </a:lnTo>
              <a:lnTo>
                <a:pt x="2302" y="261"/>
              </a:lnTo>
              <a:lnTo>
                <a:pt x="2294" y="238"/>
              </a:lnTo>
              <a:lnTo>
                <a:pt x="2285" y="234"/>
              </a:lnTo>
              <a:lnTo>
                <a:pt x="2275" y="236"/>
              </a:lnTo>
              <a:lnTo>
                <a:pt x="2266" y="239"/>
              </a:lnTo>
              <a:lnTo>
                <a:pt x="2250" y="250"/>
              </a:lnTo>
              <a:lnTo>
                <a:pt x="2241" y="253"/>
              </a:lnTo>
              <a:lnTo>
                <a:pt x="2235" y="254"/>
              </a:lnTo>
              <a:lnTo>
                <a:pt x="2222" y="255"/>
              </a:lnTo>
              <a:lnTo>
                <a:pt x="2214" y="254"/>
              </a:lnTo>
              <a:lnTo>
                <a:pt x="2203" y="252"/>
              </a:lnTo>
              <a:lnTo>
                <a:pt x="2195" y="245"/>
              </a:lnTo>
              <a:lnTo>
                <a:pt x="2185" y="228"/>
              </a:lnTo>
              <a:lnTo>
                <a:pt x="2169" y="220"/>
              </a:lnTo>
              <a:lnTo>
                <a:pt x="2155" y="216"/>
              </a:lnTo>
              <a:lnTo>
                <a:pt x="2145" y="214"/>
              </a:lnTo>
              <a:lnTo>
                <a:pt x="2142" y="211"/>
              </a:lnTo>
              <a:lnTo>
                <a:pt x="2122" y="163"/>
              </a:lnTo>
              <a:lnTo>
                <a:pt x="2112" y="159"/>
              </a:lnTo>
              <a:lnTo>
                <a:pt x="2101" y="151"/>
              </a:lnTo>
              <a:lnTo>
                <a:pt x="2092" y="132"/>
              </a:lnTo>
              <a:lnTo>
                <a:pt x="2060" y="157"/>
              </a:lnTo>
              <a:lnTo>
                <a:pt x="2001" y="131"/>
              </a:lnTo>
              <a:lnTo>
                <a:pt x="1955" y="144"/>
              </a:lnTo>
              <a:lnTo>
                <a:pt x="1931" y="222"/>
              </a:lnTo>
              <a:lnTo>
                <a:pt x="1917" y="234"/>
              </a:lnTo>
              <a:lnTo>
                <a:pt x="1907" y="324"/>
              </a:lnTo>
              <a:lnTo>
                <a:pt x="1865" y="315"/>
              </a:lnTo>
              <a:lnTo>
                <a:pt x="1828" y="307"/>
              </a:lnTo>
              <a:lnTo>
                <a:pt x="1796" y="260"/>
              </a:lnTo>
              <a:lnTo>
                <a:pt x="1745" y="211"/>
              </a:lnTo>
              <a:lnTo>
                <a:pt x="1693" y="105"/>
              </a:lnTo>
              <a:lnTo>
                <a:pt x="1625" y="98"/>
              </a:lnTo>
              <a:lnTo>
                <a:pt x="1598" y="105"/>
              </a:lnTo>
              <a:lnTo>
                <a:pt x="1571" y="6"/>
              </a:lnTo>
              <a:lnTo>
                <a:pt x="1553" y="0"/>
              </a:lnTo>
              <a:lnTo>
                <a:pt x="1548" y="20"/>
              </a:lnTo>
              <a:lnTo>
                <a:pt x="1506" y="38"/>
              </a:lnTo>
              <a:lnTo>
                <a:pt x="1494" y="54"/>
              </a:lnTo>
              <a:lnTo>
                <a:pt x="1521" y="83"/>
              </a:lnTo>
              <a:lnTo>
                <a:pt x="1492" y="132"/>
              </a:lnTo>
              <a:lnTo>
                <a:pt x="1473" y="146"/>
              </a:lnTo>
              <a:lnTo>
                <a:pt x="1454" y="161"/>
              </a:lnTo>
              <a:lnTo>
                <a:pt x="1436" y="177"/>
              </a:lnTo>
              <a:lnTo>
                <a:pt x="1430" y="183"/>
              </a:lnTo>
              <a:lnTo>
                <a:pt x="1412" y="200"/>
              </a:lnTo>
              <a:lnTo>
                <a:pt x="1395" y="227"/>
              </a:lnTo>
              <a:lnTo>
                <a:pt x="1373" y="237"/>
              </a:lnTo>
              <a:lnTo>
                <a:pt x="1355" y="249"/>
              </a:lnTo>
              <a:lnTo>
                <a:pt x="1335" y="264"/>
              </a:lnTo>
              <a:lnTo>
                <a:pt x="1316" y="292"/>
              </a:lnTo>
              <a:lnTo>
                <a:pt x="1302" y="314"/>
              </a:lnTo>
              <a:lnTo>
                <a:pt x="1290" y="300"/>
              </a:lnTo>
              <a:lnTo>
                <a:pt x="1273" y="304"/>
              </a:lnTo>
              <a:lnTo>
                <a:pt x="1254" y="318"/>
              </a:lnTo>
              <a:lnTo>
                <a:pt x="1245" y="340"/>
              </a:lnTo>
              <a:lnTo>
                <a:pt x="1251" y="402"/>
              </a:lnTo>
              <a:lnTo>
                <a:pt x="1265" y="420"/>
              </a:lnTo>
              <a:lnTo>
                <a:pt x="1276" y="428"/>
              </a:lnTo>
              <a:lnTo>
                <a:pt x="1263" y="472"/>
              </a:lnTo>
              <a:lnTo>
                <a:pt x="1216" y="460"/>
              </a:lnTo>
              <a:lnTo>
                <a:pt x="1173" y="467"/>
              </a:lnTo>
              <a:lnTo>
                <a:pt x="1138" y="462"/>
              </a:lnTo>
              <a:lnTo>
                <a:pt x="1130" y="505"/>
              </a:lnTo>
              <a:lnTo>
                <a:pt x="1161" y="582"/>
              </a:lnTo>
              <a:lnTo>
                <a:pt x="1192" y="608"/>
              </a:lnTo>
              <a:lnTo>
                <a:pt x="1132" y="601"/>
              </a:lnTo>
              <a:lnTo>
                <a:pt x="1130" y="601"/>
              </a:lnTo>
              <a:lnTo>
                <a:pt x="1018" y="583"/>
              </a:lnTo>
              <a:lnTo>
                <a:pt x="812" y="561"/>
              </a:lnTo>
              <a:lnTo>
                <a:pt x="753" y="552"/>
              </a:lnTo>
              <a:lnTo>
                <a:pt x="657" y="542"/>
              </a:lnTo>
              <a:lnTo>
                <a:pt x="489" y="523"/>
              </a:lnTo>
              <a:lnTo>
                <a:pt x="484" y="522"/>
              </a:lnTo>
              <a:lnTo>
                <a:pt x="443" y="879"/>
              </a:lnTo>
              <a:lnTo>
                <a:pt x="415" y="1051"/>
              </a:lnTo>
              <a:lnTo>
                <a:pt x="367" y="1212"/>
              </a:lnTo>
              <a:lnTo>
                <a:pt x="362" y="1229"/>
              </a:lnTo>
              <a:lnTo>
                <a:pt x="504" y="1246"/>
              </a:lnTo>
              <a:lnTo>
                <a:pt x="563" y="1254"/>
              </a:lnTo>
              <a:lnTo>
                <a:pt x="545" y="1263"/>
              </a:lnTo>
              <a:lnTo>
                <a:pt x="533" y="1268"/>
              </a:lnTo>
              <a:lnTo>
                <a:pt x="521" y="1334"/>
              </a:lnTo>
              <a:lnTo>
                <a:pt x="506" y="1347"/>
              </a:lnTo>
              <a:lnTo>
                <a:pt x="492" y="1333"/>
              </a:lnTo>
              <a:lnTo>
                <a:pt x="481" y="1333"/>
              </a:lnTo>
              <a:lnTo>
                <a:pt x="471" y="1333"/>
              </a:lnTo>
              <a:lnTo>
                <a:pt x="467" y="1341"/>
              </a:lnTo>
              <a:lnTo>
                <a:pt x="469" y="1355"/>
              </a:lnTo>
              <a:lnTo>
                <a:pt x="457" y="1378"/>
              </a:lnTo>
              <a:lnTo>
                <a:pt x="446" y="1385"/>
              </a:lnTo>
              <a:lnTo>
                <a:pt x="435" y="1387"/>
              </a:lnTo>
              <a:lnTo>
                <a:pt x="423" y="1407"/>
              </a:lnTo>
              <a:lnTo>
                <a:pt x="418" y="1419"/>
              </a:lnTo>
              <a:lnTo>
                <a:pt x="312" y="1407"/>
              </a:lnTo>
              <a:lnTo>
                <a:pt x="274" y="1402"/>
              </a:lnTo>
              <a:lnTo>
                <a:pt x="264" y="1406"/>
              </a:lnTo>
              <a:lnTo>
                <a:pt x="248" y="1431"/>
              </a:lnTo>
              <a:lnTo>
                <a:pt x="256" y="1468"/>
              </a:lnTo>
              <a:lnTo>
                <a:pt x="263" y="1482"/>
              </a:lnTo>
              <a:lnTo>
                <a:pt x="260" y="1493"/>
              </a:lnTo>
              <a:lnTo>
                <a:pt x="249" y="1523"/>
              </a:lnTo>
              <a:lnTo>
                <a:pt x="248" y="1527"/>
              </a:lnTo>
              <a:lnTo>
                <a:pt x="236" y="1550"/>
              </a:lnTo>
              <a:lnTo>
                <a:pt x="245" y="1559"/>
              </a:lnTo>
              <a:lnTo>
                <a:pt x="257" y="1564"/>
              </a:lnTo>
              <a:lnTo>
                <a:pt x="266" y="1575"/>
              </a:lnTo>
              <a:lnTo>
                <a:pt x="259" y="1605"/>
              </a:lnTo>
              <a:lnTo>
                <a:pt x="249" y="1614"/>
              </a:lnTo>
              <a:lnTo>
                <a:pt x="238" y="1634"/>
              </a:lnTo>
              <a:lnTo>
                <a:pt x="228" y="1669"/>
              </a:lnTo>
              <a:lnTo>
                <a:pt x="217" y="1664"/>
              </a:lnTo>
              <a:lnTo>
                <a:pt x="206" y="1660"/>
              </a:lnTo>
              <a:lnTo>
                <a:pt x="198" y="1661"/>
              </a:lnTo>
              <a:lnTo>
                <a:pt x="189" y="1668"/>
              </a:lnTo>
              <a:lnTo>
                <a:pt x="180" y="1674"/>
              </a:lnTo>
              <a:lnTo>
                <a:pt x="172" y="1688"/>
              </a:lnTo>
              <a:lnTo>
                <a:pt x="162" y="1692"/>
              </a:lnTo>
              <a:lnTo>
                <a:pt x="153" y="1697"/>
              </a:lnTo>
              <a:lnTo>
                <a:pt x="141" y="1723"/>
              </a:lnTo>
              <a:lnTo>
                <a:pt x="132" y="1723"/>
              </a:lnTo>
              <a:lnTo>
                <a:pt x="125" y="1721"/>
              </a:lnTo>
              <a:lnTo>
                <a:pt x="119" y="1719"/>
              </a:lnTo>
              <a:lnTo>
                <a:pt x="118" y="1719"/>
              </a:lnTo>
              <a:lnTo>
                <a:pt x="112" y="1748"/>
              </a:lnTo>
              <a:lnTo>
                <a:pt x="110" y="1754"/>
              </a:lnTo>
              <a:lnTo>
                <a:pt x="104" y="1758"/>
              </a:lnTo>
              <a:lnTo>
                <a:pt x="96" y="1756"/>
              </a:lnTo>
              <a:lnTo>
                <a:pt x="85" y="1761"/>
              </a:lnTo>
              <a:lnTo>
                <a:pt x="75" y="1767"/>
              </a:lnTo>
              <a:lnTo>
                <a:pt x="58" y="1790"/>
              </a:lnTo>
              <a:lnTo>
                <a:pt x="48" y="1823"/>
              </a:lnTo>
              <a:lnTo>
                <a:pt x="64" y="1855"/>
              </a:lnTo>
              <a:lnTo>
                <a:pt x="97" y="1891"/>
              </a:lnTo>
              <a:lnTo>
                <a:pt x="124" y="1927"/>
              </a:lnTo>
              <a:lnTo>
                <a:pt x="140" y="1937"/>
              </a:lnTo>
              <a:lnTo>
                <a:pt x="160" y="1955"/>
              </a:lnTo>
              <a:lnTo>
                <a:pt x="164" y="1988"/>
              </a:lnTo>
              <a:lnTo>
                <a:pt x="162" y="2002"/>
              </a:lnTo>
              <a:lnTo>
                <a:pt x="159" y="2078"/>
              </a:lnTo>
              <a:lnTo>
                <a:pt x="164" y="2117"/>
              </a:lnTo>
              <a:lnTo>
                <a:pt x="170" y="2131"/>
              </a:lnTo>
              <a:lnTo>
                <a:pt x="157" y="2166"/>
              </a:lnTo>
              <a:lnTo>
                <a:pt x="148" y="2197"/>
              </a:lnTo>
              <a:lnTo>
                <a:pt x="149" y="2212"/>
              </a:lnTo>
              <a:lnTo>
                <a:pt x="123" y="2232"/>
              </a:lnTo>
              <a:lnTo>
                <a:pt x="97" y="2239"/>
              </a:lnTo>
              <a:lnTo>
                <a:pt x="94" y="2262"/>
              </a:lnTo>
              <a:lnTo>
                <a:pt x="108" y="2280"/>
              </a:lnTo>
              <a:lnTo>
                <a:pt x="96" y="2293"/>
              </a:lnTo>
              <a:lnTo>
                <a:pt x="107" y="2357"/>
              </a:lnTo>
              <a:lnTo>
                <a:pt x="86" y="2356"/>
              </a:lnTo>
              <a:lnTo>
                <a:pt x="65" y="2416"/>
              </a:lnTo>
              <a:lnTo>
                <a:pt x="52" y="2461"/>
              </a:lnTo>
              <a:lnTo>
                <a:pt x="55" y="2469"/>
              </a:lnTo>
              <a:lnTo>
                <a:pt x="59" y="2510"/>
              </a:lnTo>
              <a:lnTo>
                <a:pt x="41" y="2549"/>
              </a:lnTo>
              <a:lnTo>
                <a:pt x="16" y="2551"/>
              </a:lnTo>
              <a:lnTo>
                <a:pt x="0" y="2552"/>
              </a:lnTo>
              <a:close/>
            </a:path>
          </a:pathLst>
        </a:custGeom>
        <a:solidFill>
          <a:srgbClr val="00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2</xdr:col>
      <xdr:colOff>885825</xdr:colOff>
      <xdr:row>33</xdr:row>
      <xdr:rowOff>19050</xdr:rowOff>
    </xdr:from>
    <xdr:to>
      <xdr:col>7</xdr:col>
      <xdr:colOff>533400</xdr:colOff>
      <xdr:row>47</xdr:row>
      <xdr:rowOff>104775</xdr:rowOff>
    </xdr:to>
    <xdr:sp>
      <xdr:nvSpPr>
        <xdr:cNvPr id="31" name="Wyndham"/>
        <xdr:cNvSpPr>
          <a:spLocks/>
        </xdr:cNvSpPr>
      </xdr:nvSpPr>
      <xdr:spPr>
        <a:xfrm>
          <a:off x="2238375" y="5362575"/>
          <a:ext cx="3219450" cy="2352675"/>
        </a:xfrm>
        <a:custGeom>
          <a:pathLst>
            <a:path h="2710" w="3715">
              <a:moveTo>
                <a:pt x="3142" y="1188"/>
              </a:moveTo>
              <a:lnTo>
                <a:pt x="3110" y="1185"/>
              </a:lnTo>
              <a:lnTo>
                <a:pt x="3102" y="1247"/>
              </a:lnTo>
              <a:lnTo>
                <a:pt x="3039" y="1240"/>
              </a:lnTo>
              <a:lnTo>
                <a:pt x="3040" y="1230"/>
              </a:lnTo>
              <a:lnTo>
                <a:pt x="2998" y="1225"/>
              </a:lnTo>
              <a:lnTo>
                <a:pt x="3003" y="1175"/>
              </a:lnTo>
              <a:lnTo>
                <a:pt x="2994" y="1173"/>
              </a:lnTo>
              <a:lnTo>
                <a:pt x="3002" y="1093"/>
              </a:lnTo>
              <a:lnTo>
                <a:pt x="3013" y="1093"/>
              </a:lnTo>
              <a:lnTo>
                <a:pt x="3017" y="1070"/>
              </a:lnTo>
              <a:lnTo>
                <a:pt x="3023" y="1014"/>
              </a:lnTo>
              <a:lnTo>
                <a:pt x="3074" y="1006"/>
              </a:lnTo>
              <a:lnTo>
                <a:pt x="3074" y="988"/>
              </a:lnTo>
              <a:lnTo>
                <a:pt x="3088" y="974"/>
              </a:lnTo>
              <a:lnTo>
                <a:pt x="3087" y="968"/>
              </a:lnTo>
              <a:lnTo>
                <a:pt x="3132" y="953"/>
              </a:lnTo>
              <a:lnTo>
                <a:pt x="3138" y="869"/>
              </a:lnTo>
              <a:lnTo>
                <a:pt x="3167" y="872"/>
              </a:lnTo>
              <a:lnTo>
                <a:pt x="3173" y="838"/>
              </a:lnTo>
              <a:lnTo>
                <a:pt x="3155" y="786"/>
              </a:lnTo>
              <a:lnTo>
                <a:pt x="3181" y="766"/>
              </a:lnTo>
              <a:lnTo>
                <a:pt x="3196" y="754"/>
              </a:lnTo>
              <a:lnTo>
                <a:pt x="3229" y="730"/>
              </a:lnTo>
              <a:lnTo>
                <a:pt x="3256" y="725"/>
              </a:lnTo>
              <a:lnTo>
                <a:pt x="3275" y="718"/>
              </a:lnTo>
              <a:lnTo>
                <a:pt x="3280" y="697"/>
              </a:lnTo>
              <a:lnTo>
                <a:pt x="3310" y="700"/>
              </a:lnTo>
              <a:lnTo>
                <a:pt x="3350" y="677"/>
              </a:lnTo>
              <a:lnTo>
                <a:pt x="3588" y="528"/>
              </a:lnTo>
              <a:lnTo>
                <a:pt x="3652" y="466"/>
              </a:lnTo>
              <a:lnTo>
                <a:pt x="3690" y="436"/>
              </a:lnTo>
              <a:lnTo>
                <a:pt x="3715" y="425"/>
              </a:lnTo>
              <a:lnTo>
                <a:pt x="3711" y="418"/>
              </a:lnTo>
              <a:lnTo>
                <a:pt x="3692" y="372"/>
              </a:lnTo>
              <a:lnTo>
                <a:pt x="3705" y="354"/>
              </a:lnTo>
              <a:lnTo>
                <a:pt x="3611" y="345"/>
              </a:lnTo>
              <a:lnTo>
                <a:pt x="3539" y="339"/>
              </a:lnTo>
              <a:lnTo>
                <a:pt x="3506" y="336"/>
              </a:lnTo>
              <a:lnTo>
                <a:pt x="3494" y="335"/>
              </a:lnTo>
              <a:lnTo>
                <a:pt x="3429" y="329"/>
              </a:lnTo>
              <a:lnTo>
                <a:pt x="3324" y="321"/>
              </a:lnTo>
              <a:lnTo>
                <a:pt x="2972" y="291"/>
              </a:lnTo>
              <a:lnTo>
                <a:pt x="2967" y="290"/>
              </a:lnTo>
              <a:lnTo>
                <a:pt x="2558" y="257"/>
              </a:lnTo>
              <a:lnTo>
                <a:pt x="2431" y="237"/>
              </a:lnTo>
              <a:lnTo>
                <a:pt x="2253" y="217"/>
              </a:lnTo>
              <a:lnTo>
                <a:pt x="1874" y="172"/>
              </a:lnTo>
              <a:lnTo>
                <a:pt x="1808" y="165"/>
              </a:lnTo>
              <a:lnTo>
                <a:pt x="1752" y="159"/>
              </a:lnTo>
              <a:lnTo>
                <a:pt x="1723" y="154"/>
              </a:lnTo>
              <a:lnTo>
                <a:pt x="1543" y="132"/>
              </a:lnTo>
              <a:lnTo>
                <a:pt x="1385" y="118"/>
              </a:lnTo>
              <a:lnTo>
                <a:pt x="1381" y="132"/>
              </a:lnTo>
              <a:lnTo>
                <a:pt x="1368" y="138"/>
              </a:lnTo>
              <a:lnTo>
                <a:pt x="1350" y="141"/>
              </a:lnTo>
              <a:lnTo>
                <a:pt x="1338" y="142"/>
              </a:lnTo>
              <a:lnTo>
                <a:pt x="1318" y="165"/>
              </a:lnTo>
              <a:lnTo>
                <a:pt x="1298" y="184"/>
              </a:lnTo>
              <a:lnTo>
                <a:pt x="1284" y="204"/>
              </a:lnTo>
              <a:lnTo>
                <a:pt x="1303" y="215"/>
              </a:lnTo>
              <a:lnTo>
                <a:pt x="1316" y="215"/>
              </a:lnTo>
              <a:lnTo>
                <a:pt x="1324" y="227"/>
              </a:lnTo>
              <a:lnTo>
                <a:pt x="1305" y="257"/>
              </a:lnTo>
              <a:lnTo>
                <a:pt x="1293" y="255"/>
              </a:lnTo>
              <a:lnTo>
                <a:pt x="1279" y="289"/>
              </a:lnTo>
              <a:lnTo>
                <a:pt x="1280" y="255"/>
              </a:lnTo>
              <a:lnTo>
                <a:pt x="1177" y="193"/>
              </a:lnTo>
              <a:lnTo>
                <a:pt x="1115" y="186"/>
              </a:lnTo>
              <a:lnTo>
                <a:pt x="989" y="169"/>
              </a:lnTo>
              <a:lnTo>
                <a:pt x="839" y="59"/>
              </a:lnTo>
              <a:lnTo>
                <a:pt x="531" y="22"/>
              </a:lnTo>
              <a:lnTo>
                <a:pt x="299" y="0"/>
              </a:lnTo>
              <a:lnTo>
                <a:pt x="214" y="713"/>
              </a:lnTo>
              <a:lnTo>
                <a:pt x="38" y="692"/>
              </a:lnTo>
              <a:lnTo>
                <a:pt x="9" y="950"/>
              </a:lnTo>
              <a:lnTo>
                <a:pt x="0" y="1026"/>
              </a:lnTo>
              <a:lnTo>
                <a:pt x="5" y="1023"/>
              </a:lnTo>
              <a:lnTo>
                <a:pt x="19" y="1022"/>
              </a:lnTo>
              <a:lnTo>
                <a:pt x="37" y="1069"/>
              </a:lnTo>
              <a:lnTo>
                <a:pt x="50" y="1082"/>
              </a:lnTo>
              <a:lnTo>
                <a:pt x="64" y="1065"/>
              </a:lnTo>
              <a:lnTo>
                <a:pt x="79" y="1062"/>
              </a:lnTo>
              <a:lnTo>
                <a:pt x="90" y="1060"/>
              </a:lnTo>
              <a:lnTo>
                <a:pt x="102" y="1065"/>
              </a:lnTo>
              <a:lnTo>
                <a:pt x="112" y="1093"/>
              </a:lnTo>
              <a:lnTo>
                <a:pt x="118" y="1107"/>
              </a:lnTo>
              <a:lnTo>
                <a:pt x="128" y="1124"/>
              </a:lnTo>
              <a:lnTo>
                <a:pt x="139" y="1137"/>
              </a:lnTo>
              <a:lnTo>
                <a:pt x="154" y="1141"/>
              </a:lnTo>
              <a:lnTo>
                <a:pt x="159" y="1137"/>
              </a:lnTo>
              <a:lnTo>
                <a:pt x="161" y="1138"/>
              </a:lnTo>
              <a:lnTo>
                <a:pt x="186" y="1155"/>
              </a:lnTo>
              <a:lnTo>
                <a:pt x="206" y="1198"/>
              </a:lnTo>
              <a:lnTo>
                <a:pt x="250" y="1264"/>
              </a:lnTo>
              <a:lnTo>
                <a:pt x="260" y="1260"/>
              </a:lnTo>
              <a:lnTo>
                <a:pt x="284" y="1246"/>
              </a:lnTo>
              <a:lnTo>
                <a:pt x="275" y="1290"/>
              </a:lnTo>
              <a:lnTo>
                <a:pt x="288" y="1315"/>
              </a:lnTo>
              <a:lnTo>
                <a:pt x="303" y="1294"/>
              </a:lnTo>
              <a:lnTo>
                <a:pt x="319" y="1300"/>
              </a:lnTo>
              <a:lnTo>
                <a:pt x="343" y="1311"/>
              </a:lnTo>
              <a:lnTo>
                <a:pt x="367" y="1339"/>
              </a:lnTo>
              <a:lnTo>
                <a:pt x="356" y="1395"/>
              </a:lnTo>
              <a:lnTo>
                <a:pt x="373" y="1418"/>
              </a:lnTo>
              <a:lnTo>
                <a:pt x="372" y="1449"/>
              </a:lnTo>
              <a:lnTo>
                <a:pt x="388" y="1478"/>
              </a:lnTo>
              <a:lnTo>
                <a:pt x="399" y="1484"/>
              </a:lnTo>
              <a:lnTo>
                <a:pt x="409" y="1556"/>
              </a:lnTo>
              <a:lnTo>
                <a:pt x="403" y="1568"/>
              </a:lnTo>
              <a:lnTo>
                <a:pt x="379" y="1568"/>
              </a:lnTo>
              <a:lnTo>
                <a:pt x="351" y="1583"/>
              </a:lnTo>
              <a:lnTo>
                <a:pt x="351" y="1638"/>
              </a:lnTo>
              <a:lnTo>
                <a:pt x="336" y="1657"/>
              </a:lnTo>
              <a:lnTo>
                <a:pt x="338" y="1672"/>
              </a:lnTo>
              <a:lnTo>
                <a:pt x="337" y="1703"/>
              </a:lnTo>
              <a:lnTo>
                <a:pt x="339" y="1722"/>
              </a:lnTo>
              <a:lnTo>
                <a:pt x="354" y="1730"/>
              </a:lnTo>
              <a:lnTo>
                <a:pt x="372" y="1719"/>
              </a:lnTo>
              <a:lnTo>
                <a:pt x="395" y="1736"/>
              </a:lnTo>
              <a:lnTo>
                <a:pt x="383" y="1745"/>
              </a:lnTo>
              <a:lnTo>
                <a:pt x="368" y="1788"/>
              </a:lnTo>
              <a:lnTo>
                <a:pt x="350" y="1797"/>
              </a:lnTo>
              <a:lnTo>
                <a:pt x="325" y="1801"/>
              </a:lnTo>
              <a:lnTo>
                <a:pt x="339" y="1824"/>
              </a:lnTo>
              <a:lnTo>
                <a:pt x="340" y="1863"/>
              </a:lnTo>
              <a:lnTo>
                <a:pt x="319" y="1872"/>
              </a:lnTo>
              <a:lnTo>
                <a:pt x="321" y="1906"/>
              </a:lnTo>
              <a:lnTo>
                <a:pt x="338" y="1902"/>
              </a:lnTo>
              <a:lnTo>
                <a:pt x="362" y="1932"/>
              </a:lnTo>
              <a:lnTo>
                <a:pt x="348" y="1943"/>
              </a:lnTo>
              <a:lnTo>
                <a:pt x="343" y="1971"/>
              </a:lnTo>
              <a:lnTo>
                <a:pt x="361" y="1972"/>
              </a:lnTo>
              <a:lnTo>
                <a:pt x="380" y="1990"/>
              </a:lnTo>
              <a:lnTo>
                <a:pt x="381" y="2008"/>
              </a:lnTo>
              <a:lnTo>
                <a:pt x="360" y="2002"/>
              </a:lnTo>
              <a:lnTo>
                <a:pt x="350" y="2021"/>
              </a:lnTo>
              <a:lnTo>
                <a:pt x="378" y="2057"/>
              </a:lnTo>
              <a:lnTo>
                <a:pt x="388" y="2081"/>
              </a:lnTo>
              <a:lnTo>
                <a:pt x="418" y="2107"/>
              </a:lnTo>
              <a:lnTo>
                <a:pt x="438" y="2130"/>
              </a:lnTo>
              <a:lnTo>
                <a:pt x="462" y="2158"/>
              </a:lnTo>
              <a:lnTo>
                <a:pt x="478" y="2204"/>
              </a:lnTo>
              <a:lnTo>
                <a:pt x="498" y="2210"/>
              </a:lnTo>
              <a:lnTo>
                <a:pt x="520" y="2220"/>
              </a:lnTo>
              <a:lnTo>
                <a:pt x="541" y="2236"/>
              </a:lnTo>
              <a:lnTo>
                <a:pt x="542" y="2237"/>
              </a:lnTo>
              <a:lnTo>
                <a:pt x="530" y="2304"/>
              </a:lnTo>
              <a:lnTo>
                <a:pt x="542" y="2363"/>
              </a:lnTo>
              <a:lnTo>
                <a:pt x="561" y="2359"/>
              </a:lnTo>
              <a:lnTo>
                <a:pt x="594" y="2375"/>
              </a:lnTo>
              <a:lnTo>
                <a:pt x="619" y="2367"/>
              </a:lnTo>
              <a:lnTo>
                <a:pt x="641" y="2360"/>
              </a:lnTo>
              <a:lnTo>
                <a:pt x="649" y="2358"/>
              </a:lnTo>
              <a:lnTo>
                <a:pt x="662" y="2362"/>
              </a:lnTo>
              <a:lnTo>
                <a:pt x="663" y="2402"/>
              </a:lnTo>
              <a:lnTo>
                <a:pt x="675" y="2408"/>
              </a:lnTo>
              <a:lnTo>
                <a:pt x="695" y="2403"/>
              </a:lnTo>
              <a:lnTo>
                <a:pt x="720" y="2426"/>
              </a:lnTo>
              <a:lnTo>
                <a:pt x="740" y="2420"/>
              </a:lnTo>
              <a:lnTo>
                <a:pt x="759" y="2439"/>
              </a:lnTo>
              <a:lnTo>
                <a:pt x="777" y="2430"/>
              </a:lnTo>
              <a:lnTo>
                <a:pt x="795" y="2433"/>
              </a:lnTo>
              <a:lnTo>
                <a:pt x="811" y="2347"/>
              </a:lnTo>
              <a:lnTo>
                <a:pt x="827" y="2345"/>
              </a:lnTo>
              <a:lnTo>
                <a:pt x="841" y="2350"/>
              </a:lnTo>
              <a:lnTo>
                <a:pt x="860" y="2339"/>
              </a:lnTo>
              <a:lnTo>
                <a:pt x="885" y="2318"/>
              </a:lnTo>
              <a:lnTo>
                <a:pt x="908" y="2317"/>
              </a:lnTo>
              <a:lnTo>
                <a:pt x="931" y="2329"/>
              </a:lnTo>
              <a:lnTo>
                <a:pt x="945" y="2324"/>
              </a:lnTo>
              <a:lnTo>
                <a:pt x="949" y="2321"/>
              </a:lnTo>
              <a:lnTo>
                <a:pt x="967" y="2316"/>
              </a:lnTo>
              <a:lnTo>
                <a:pt x="989" y="2315"/>
              </a:lnTo>
              <a:lnTo>
                <a:pt x="1023" y="2325"/>
              </a:lnTo>
              <a:lnTo>
                <a:pt x="1045" y="2320"/>
              </a:lnTo>
              <a:lnTo>
                <a:pt x="1040" y="2336"/>
              </a:lnTo>
              <a:lnTo>
                <a:pt x="1054" y="2364"/>
              </a:lnTo>
              <a:lnTo>
                <a:pt x="1076" y="2370"/>
              </a:lnTo>
              <a:lnTo>
                <a:pt x="1072" y="2387"/>
              </a:lnTo>
              <a:lnTo>
                <a:pt x="1071" y="2408"/>
              </a:lnTo>
              <a:lnTo>
                <a:pt x="1084" y="2428"/>
              </a:lnTo>
              <a:lnTo>
                <a:pt x="1105" y="2463"/>
              </a:lnTo>
              <a:lnTo>
                <a:pt x="1122" y="2482"/>
              </a:lnTo>
              <a:lnTo>
                <a:pt x="1140" y="2475"/>
              </a:lnTo>
              <a:lnTo>
                <a:pt x="1159" y="2473"/>
              </a:lnTo>
              <a:lnTo>
                <a:pt x="1177" y="2475"/>
              </a:lnTo>
              <a:lnTo>
                <a:pt x="1204" y="2495"/>
              </a:lnTo>
              <a:lnTo>
                <a:pt x="1219" y="2496"/>
              </a:lnTo>
              <a:lnTo>
                <a:pt x="1228" y="2485"/>
              </a:lnTo>
              <a:lnTo>
                <a:pt x="1231" y="2464"/>
              </a:lnTo>
              <a:lnTo>
                <a:pt x="1247" y="2473"/>
              </a:lnTo>
              <a:lnTo>
                <a:pt x="1241" y="2484"/>
              </a:lnTo>
              <a:lnTo>
                <a:pt x="1250" y="2517"/>
              </a:lnTo>
              <a:lnTo>
                <a:pt x="1268" y="2540"/>
              </a:lnTo>
              <a:lnTo>
                <a:pt x="1285" y="2562"/>
              </a:lnTo>
              <a:lnTo>
                <a:pt x="1302" y="2602"/>
              </a:lnTo>
              <a:lnTo>
                <a:pt x="1285" y="2618"/>
              </a:lnTo>
              <a:lnTo>
                <a:pt x="1302" y="2645"/>
              </a:lnTo>
              <a:lnTo>
                <a:pt x="1327" y="2665"/>
              </a:lnTo>
              <a:lnTo>
                <a:pt x="1351" y="2677"/>
              </a:lnTo>
              <a:lnTo>
                <a:pt x="1380" y="2687"/>
              </a:lnTo>
              <a:lnTo>
                <a:pt x="1400" y="2686"/>
              </a:lnTo>
              <a:lnTo>
                <a:pt x="1418" y="2691"/>
              </a:lnTo>
              <a:lnTo>
                <a:pt x="1444" y="2701"/>
              </a:lnTo>
              <a:lnTo>
                <a:pt x="1488" y="2710"/>
              </a:lnTo>
              <a:lnTo>
                <a:pt x="1509" y="2706"/>
              </a:lnTo>
              <a:lnTo>
                <a:pt x="1531" y="2703"/>
              </a:lnTo>
              <a:lnTo>
                <a:pt x="1556" y="2697"/>
              </a:lnTo>
              <a:lnTo>
                <a:pt x="1580" y="2683"/>
              </a:lnTo>
              <a:lnTo>
                <a:pt x="1600" y="2678"/>
              </a:lnTo>
              <a:lnTo>
                <a:pt x="1622" y="2672"/>
              </a:lnTo>
              <a:lnTo>
                <a:pt x="1657" y="2669"/>
              </a:lnTo>
              <a:lnTo>
                <a:pt x="1677" y="2667"/>
              </a:lnTo>
              <a:lnTo>
                <a:pt x="1702" y="2661"/>
              </a:lnTo>
              <a:lnTo>
                <a:pt x="1724" y="2658"/>
              </a:lnTo>
              <a:lnTo>
                <a:pt x="1745" y="2654"/>
              </a:lnTo>
              <a:lnTo>
                <a:pt x="1768" y="2649"/>
              </a:lnTo>
              <a:lnTo>
                <a:pt x="1789" y="2647"/>
              </a:lnTo>
              <a:lnTo>
                <a:pt x="1815" y="2648"/>
              </a:lnTo>
              <a:lnTo>
                <a:pt x="1830" y="2653"/>
              </a:lnTo>
              <a:lnTo>
                <a:pt x="1853" y="2656"/>
              </a:lnTo>
              <a:lnTo>
                <a:pt x="1868" y="2660"/>
              </a:lnTo>
              <a:lnTo>
                <a:pt x="1889" y="2664"/>
              </a:lnTo>
              <a:lnTo>
                <a:pt x="1908" y="2660"/>
              </a:lnTo>
              <a:lnTo>
                <a:pt x="1933" y="2666"/>
              </a:lnTo>
              <a:lnTo>
                <a:pt x="1965" y="2666"/>
              </a:lnTo>
              <a:lnTo>
                <a:pt x="1996" y="2662"/>
              </a:lnTo>
              <a:lnTo>
                <a:pt x="2022" y="2662"/>
              </a:lnTo>
              <a:lnTo>
                <a:pt x="2055" y="2661"/>
              </a:lnTo>
              <a:lnTo>
                <a:pt x="2076" y="2639"/>
              </a:lnTo>
              <a:lnTo>
                <a:pt x="2101" y="2609"/>
              </a:lnTo>
              <a:lnTo>
                <a:pt x="2130" y="2574"/>
              </a:lnTo>
              <a:lnTo>
                <a:pt x="2166" y="2541"/>
              </a:lnTo>
              <a:lnTo>
                <a:pt x="2200" y="2508"/>
              </a:lnTo>
              <a:lnTo>
                <a:pt x="2231" y="2484"/>
              </a:lnTo>
              <a:lnTo>
                <a:pt x="2261" y="2456"/>
              </a:lnTo>
              <a:lnTo>
                <a:pt x="2286" y="2428"/>
              </a:lnTo>
              <a:lnTo>
                <a:pt x="2312" y="2409"/>
              </a:lnTo>
              <a:lnTo>
                <a:pt x="2339" y="2379"/>
              </a:lnTo>
              <a:lnTo>
                <a:pt x="2360" y="2351"/>
              </a:lnTo>
              <a:lnTo>
                <a:pt x="2384" y="2331"/>
              </a:lnTo>
              <a:lnTo>
                <a:pt x="2404" y="2313"/>
              </a:lnTo>
              <a:lnTo>
                <a:pt x="2379" y="2305"/>
              </a:lnTo>
              <a:lnTo>
                <a:pt x="2350" y="2307"/>
              </a:lnTo>
              <a:lnTo>
                <a:pt x="2332" y="2312"/>
              </a:lnTo>
              <a:lnTo>
                <a:pt x="2302" y="2317"/>
              </a:lnTo>
              <a:lnTo>
                <a:pt x="2279" y="2310"/>
              </a:lnTo>
              <a:lnTo>
                <a:pt x="2238" y="2295"/>
              </a:lnTo>
              <a:lnTo>
                <a:pt x="2213" y="2241"/>
              </a:lnTo>
              <a:lnTo>
                <a:pt x="2215" y="2239"/>
              </a:lnTo>
              <a:lnTo>
                <a:pt x="2241" y="2279"/>
              </a:lnTo>
              <a:lnTo>
                <a:pt x="2264" y="2297"/>
              </a:lnTo>
              <a:lnTo>
                <a:pt x="2298" y="2306"/>
              </a:lnTo>
              <a:lnTo>
                <a:pt x="2325" y="2304"/>
              </a:lnTo>
              <a:lnTo>
                <a:pt x="2350" y="2292"/>
              </a:lnTo>
              <a:lnTo>
                <a:pt x="2370" y="2291"/>
              </a:lnTo>
              <a:lnTo>
                <a:pt x="2376" y="2290"/>
              </a:lnTo>
              <a:lnTo>
                <a:pt x="2398" y="2296"/>
              </a:lnTo>
              <a:lnTo>
                <a:pt x="2423" y="2312"/>
              </a:lnTo>
              <a:lnTo>
                <a:pt x="2446" y="2319"/>
              </a:lnTo>
              <a:lnTo>
                <a:pt x="2473" y="2313"/>
              </a:lnTo>
              <a:lnTo>
                <a:pt x="2502" y="2301"/>
              </a:lnTo>
              <a:lnTo>
                <a:pt x="2521" y="2290"/>
              </a:lnTo>
              <a:lnTo>
                <a:pt x="2537" y="2279"/>
              </a:lnTo>
              <a:lnTo>
                <a:pt x="2556" y="2261"/>
              </a:lnTo>
              <a:lnTo>
                <a:pt x="2558" y="2259"/>
              </a:lnTo>
              <a:lnTo>
                <a:pt x="2585" y="2215"/>
              </a:lnTo>
              <a:lnTo>
                <a:pt x="2609" y="2187"/>
              </a:lnTo>
              <a:lnTo>
                <a:pt x="2644" y="2159"/>
              </a:lnTo>
              <a:lnTo>
                <a:pt x="2662" y="2140"/>
              </a:lnTo>
              <a:lnTo>
                <a:pt x="2681" y="2114"/>
              </a:lnTo>
              <a:lnTo>
                <a:pt x="2708" y="2081"/>
              </a:lnTo>
              <a:lnTo>
                <a:pt x="2727" y="2044"/>
              </a:lnTo>
              <a:lnTo>
                <a:pt x="2756" y="2015"/>
              </a:lnTo>
              <a:lnTo>
                <a:pt x="2780" y="1998"/>
              </a:lnTo>
              <a:lnTo>
                <a:pt x="2803" y="1983"/>
              </a:lnTo>
              <a:lnTo>
                <a:pt x="2824" y="1967"/>
              </a:lnTo>
              <a:lnTo>
                <a:pt x="2847" y="1931"/>
              </a:lnTo>
              <a:lnTo>
                <a:pt x="2877" y="1908"/>
              </a:lnTo>
              <a:lnTo>
                <a:pt x="2906" y="1897"/>
              </a:lnTo>
              <a:lnTo>
                <a:pt x="2913" y="1891"/>
              </a:lnTo>
              <a:lnTo>
                <a:pt x="2919" y="1885"/>
              </a:lnTo>
              <a:lnTo>
                <a:pt x="2939" y="1872"/>
              </a:lnTo>
              <a:lnTo>
                <a:pt x="2977" y="1868"/>
              </a:lnTo>
              <a:lnTo>
                <a:pt x="2999" y="1866"/>
              </a:lnTo>
              <a:lnTo>
                <a:pt x="3010" y="1867"/>
              </a:lnTo>
              <a:lnTo>
                <a:pt x="3010" y="1869"/>
              </a:lnTo>
              <a:lnTo>
                <a:pt x="3010" y="1870"/>
              </a:lnTo>
              <a:lnTo>
                <a:pt x="3018" y="1869"/>
              </a:lnTo>
              <a:lnTo>
                <a:pt x="3039" y="1866"/>
              </a:lnTo>
              <a:lnTo>
                <a:pt x="3055" y="1862"/>
              </a:lnTo>
              <a:lnTo>
                <a:pt x="3075" y="1854"/>
              </a:lnTo>
              <a:lnTo>
                <a:pt x="3096" y="1847"/>
              </a:lnTo>
              <a:lnTo>
                <a:pt x="3112" y="1836"/>
              </a:lnTo>
              <a:lnTo>
                <a:pt x="3131" y="1818"/>
              </a:lnTo>
              <a:lnTo>
                <a:pt x="3151" y="1798"/>
              </a:lnTo>
              <a:lnTo>
                <a:pt x="3165" y="1784"/>
              </a:lnTo>
              <a:lnTo>
                <a:pt x="3186" y="1767"/>
              </a:lnTo>
              <a:lnTo>
                <a:pt x="3203" y="1754"/>
              </a:lnTo>
              <a:lnTo>
                <a:pt x="3220" y="1745"/>
              </a:lnTo>
              <a:lnTo>
                <a:pt x="3240" y="1736"/>
              </a:lnTo>
              <a:lnTo>
                <a:pt x="3262" y="1730"/>
              </a:lnTo>
              <a:lnTo>
                <a:pt x="3287" y="1723"/>
              </a:lnTo>
              <a:lnTo>
                <a:pt x="3304" y="1721"/>
              </a:lnTo>
              <a:lnTo>
                <a:pt x="3329" y="1719"/>
              </a:lnTo>
              <a:lnTo>
                <a:pt x="3351" y="1722"/>
              </a:lnTo>
              <a:lnTo>
                <a:pt x="3372" y="1720"/>
              </a:lnTo>
              <a:lnTo>
                <a:pt x="3392" y="1719"/>
              </a:lnTo>
              <a:lnTo>
                <a:pt x="3412" y="1714"/>
              </a:lnTo>
              <a:lnTo>
                <a:pt x="3430" y="1686"/>
              </a:lnTo>
              <a:lnTo>
                <a:pt x="3448" y="1666"/>
              </a:lnTo>
              <a:lnTo>
                <a:pt x="3469" y="1661"/>
              </a:lnTo>
              <a:lnTo>
                <a:pt x="3457" y="1627"/>
              </a:lnTo>
              <a:lnTo>
                <a:pt x="3454" y="1567"/>
              </a:lnTo>
              <a:lnTo>
                <a:pt x="3443" y="1484"/>
              </a:lnTo>
              <a:lnTo>
                <a:pt x="3449" y="1494"/>
              </a:lnTo>
              <a:lnTo>
                <a:pt x="3453" y="1461"/>
              </a:lnTo>
              <a:lnTo>
                <a:pt x="3456" y="1455"/>
              </a:lnTo>
              <a:lnTo>
                <a:pt x="3463" y="1434"/>
              </a:lnTo>
              <a:lnTo>
                <a:pt x="3485" y="1374"/>
              </a:lnTo>
              <a:lnTo>
                <a:pt x="3503" y="1324"/>
              </a:lnTo>
              <a:lnTo>
                <a:pt x="3508" y="1308"/>
              </a:lnTo>
              <a:lnTo>
                <a:pt x="3491" y="1311"/>
              </a:lnTo>
              <a:lnTo>
                <a:pt x="3469" y="1338"/>
              </a:lnTo>
              <a:lnTo>
                <a:pt x="3462" y="1367"/>
              </a:lnTo>
              <a:lnTo>
                <a:pt x="3436" y="1373"/>
              </a:lnTo>
              <a:lnTo>
                <a:pt x="3406" y="1364"/>
              </a:lnTo>
              <a:lnTo>
                <a:pt x="3370" y="1363"/>
              </a:lnTo>
              <a:lnTo>
                <a:pt x="3340" y="1381"/>
              </a:lnTo>
              <a:lnTo>
                <a:pt x="3318" y="1381"/>
              </a:lnTo>
              <a:lnTo>
                <a:pt x="3288" y="1374"/>
              </a:lnTo>
              <a:lnTo>
                <a:pt x="3281" y="1307"/>
              </a:lnTo>
              <a:lnTo>
                <a:pt x="3254" y="1290"/>
              </a:lnTo>
              <a:lnTo>
                <a:pt x="3228" y="1234"/>
              </a:lnTo>
              <a:lnTo>
                <a:pt x="3216" y="1219"/>
              </a:lnTo>
              <a:lnTo>
                <a:pt x="3196" y="1199"/>
              </a:lnTo>
              <a:lnTo>
                <a:pt x="3176" y="1188"/>
              </a:lnTo>
              <a:lnTo>
                <a:pt x="3156" y="1201"/>
              </a:lnTo>
              <a:lnTo>
                <a:pt x="3142" y="1188"/>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9</xdr:col>
      <xdr:colOff>419100</xdr:colOff>
      <xdr:row>32</xdr:row>
      <xdr:rowOff>38100</xdr:rowOff>
    </xdr:from>
    <xdr:to>
      <xdr:col>10</xdr:col>
      <xdr:colOff>514350</xdr:colOff>
      <xdr:row>36</xdr:row>
      <xdr:rowOff>19050</xdr:rowOff>
    </xdr:to>
    <xdr:sp>
      <xdr:nvSpPr>
        <xdr:cNvPr id="32" name="Yarra"/>
        <xdr:cNvSpPr>
          <a:spLocks/>
        </xdr:cNvSpPr>
      </xdr:nvSpPr>
      <xdr:spPr>
        <a:xfrm>
          <a:off x="6562725" y="5219700"/>
          <a:ext cx="704850" cy="628650"/>
        </a:xfrm>
        <a:custGeom>
          <a:pathLst>
            <a:path h="721" w="816">
              <a:moveTo>
                <a:pt x="72" y="193"/>
              </a:moveTo>
              <a:lnTo>
                <a:pt x="70" y="210"/>
              </a:lnTo>
              <a:lnTo>
                <a:pt x="84" y="212"/>
              </a:lnTo>
              <a:lnTo>
                <a:pt x="99" y="213"/>
              </a:lnTo>
              <a:lnTo>
                <a:pt x="122" y="217"/>
              </a:lnTo>
              <a:lnTo>
                <a:pt x="142" y="218"/>
              </a:lnTo>
              <a:lnTo>
                <a:pt x="140" y="234"/>
              </a:lnTo>
              <a:lnTo>
                <a:pt x="138" y="248"/>
              </a:lnTo>
              <a:lnTo>
                <a:pt x="136" y="264"/>
              </a:lnTo>
              <a:lnTo>
                <a:pt x="135" y="278"/>
              </a:lnTo>
              <a:lnTo>
                <a:pt x="133" y="297"/>
              </a:lnTo>
              <a:lnTo>
                <a:pt x="132" y="304"/>
              </a:lnTo>
              <a:lnTo>
                <a:pt x="131" y="319"/>
              </a:lnTo>
              <a:lnTo>
                <a:pt x="129" y="328"/>
              </a:lnTo>
              <a:lnTo>
                <a:pt x="126" y="354"/>
              </a:lnTo>
              <a:lnTo>
                <a:pt x="125" y="370"/>
              </a:lnTo>
              <a:lnTo>
                <a:pt x="121" y="402"/>
              </a:lnTo>
              <a:lnTo>
                <a:pt x="156" y="405"/>
              </a:lnTo>
              <a:lnTo>
                <a:pt x="189" y="409"/>
              </a:lnTo>
              <a:lnTo>
                <a:pt x="192" y="409"/>
              </a:lnTo>
              <a:lnTo>
                <a:pt x="213" y="411"/>
              </a:lnTo>
              <a:lnTo>
                <a:pt x="224" y="413"/>
              </a:lnTo>
              <a:lnTo>
                <a:pt x="276" y="419"/>
              </a:lnTo>
              <a:lnTo>
                <a:pt x="298" y="421"/>
              </a:lnTo>
              <a:lnTo>
                <a:pt x="292" y="466"/>
              </a:lnTo>
              <a:lnTo>
                <a:pt x="292" y="470"/>
              </a:lnTo>
              <a:lnTo>
                <a:pt x="290" y="486"/>
              </a:lnTo>
              <a:lnTo>
                <a:pt x="290" y="488"/>
              </a:lnTo>
              <a:lnTo>
                <a:pt x="289" y="494"/>
              </a:lnTo>
              <a:lnTo>
                <a:pt x="288" y="507"/>
              </a:lnTo>
              <a:lnTo>
                <a:pt x="287" y="516"/>
              </a:lnTo>
              <a:lnTo>
                <a:pt x="281" y="567"/>
              </a:lnTo>
              <a:lnTo>
                <a:pt x="280" y="581"/>
              </a:lnTo>
              <a:lnTo>
                <a:pt x="280" y="584"/>
              </a:lnTo>
              <a:lnTo>
                <a:pt x="279" y="592"/>
              </a:lnTo>
              <a:lnTo>
                <a:pt x="278" y="603"/>
              </a:lnTo>
              <a:lnTo>
                <a:pt x="270" y="664"/>
              </a:lnTo>
              <a:lnTo>
                <a:pt x="291" y="690"/>
              </a:lnTo>
              <a:lnTo>
                <a:pt x="293" y="692"/>
              </a:lnTo>
              <a:lnTo>
                <a:pt x="303" y="704"/>
              </a:lnTo>
              <a:lnTo>
                <a:pt x="307" y="706"/>
              </a:lnTo>
              <a:lnTo>
                <a:pt x="323" y="710"/>
              </a:lnTo>
              <a:lnTo>
                <a:pt x="334" y="712"/>
              </a:lnTo>
              <a:lnTo>
                <a:pt x="356" y="719"/>
              </a:lnTo>
              <a:lnTo>
                <a:pt x="369" y="717"/>
              </a:lnTo>
              <a:lnTo>
                <a:pt x="373" y="716"/>
              </a:lnTo>
              <a:lnTo>
                <a:pt x="386" y="713"/>
              </a:lnTo>
              <a:lnTo>
                <a:pt x="396" y="708"/>
              </a:lnTo>
              <a:lnTo>
                <a:pt x="407" y="712"/>
              </a:lnTo>
              <a:lnTo>
                <a:pt x="409" y="713"/>
              </a:lnTo>
              <a:lnTo>
                <a:pt x="424" y="721"/>
              </a:lnTo>
              <a:lnTo>
                <a:pt x="426" y="692"/>
              </a:lnTo>
              <a:lnTo>
                <a:pt x="435" y="680"/>
              </a:lnTo>
              <a:lnTo>
                <a:pt x="451" y="684"/>
              </a:lnTo>
              <a:lnTo>
                <a:pt x="454" y="685"/>
              </a:lnTo>
              <a:lnTo>
                <a:pt x="470" y="695"/>
              </a:lnTo>
              <a:lnTo>
                <a:pt x="477" y="706"/>
              </a:lnTo>
              <a:lnTo>
                <a:pt x="490" y="700"/>
              </a:lnTo>
              <a:lnTo>
                <a:pt x="492" y="685"/>
              </a:lnTo>
              <a:lnTo>
                <a:pt x="510" y="670"/>
              </a:lnTo>
              <a:lnTo>
                <a:pt x="511" y="670"/>
              </a:lnTo>
              <a:lnTo>
                <a:pt x="525" y="674"/>
              </a:lnTo>
              <a:lnTo>
                <a:pt x="543" y="685"/>
              </a:lnTo>
              <a:lnTo>
                <a:pt x="556" y="690"/>
              </a:lnTo>
              <a:lnTo>
                <a:pt x="575" y="682"/>
              </a:lnTo>
              <a:lnTo>
                <a:pt x="593" y="688"/>
              </a:lnTo>
              <a:lnTo>
                <a:pt x="606" y="702"/>
              </a:lnTo>
              <a:lnTo>
                <a:pt x="609" y="711"/>
              </a:lnTo>
              <a:lnTo>
                <a:pt x="626" y="716"/>
              </a:lnTo>
              <a:lnTo>
                <a:pt x="634" y="713"/>
              </a:lnTo>
              <a:lnTo>
                <a:pt x="641" y="705"/>
              </a:lnTo>
              <a:lnTo>
                <a:pt x="649" y="699"/>
              </a:lnTo>
              <a:lnTo>
                <a:pt x="656" y="689"/>
              </a:lnTo>
              <a:lnTo>
                <a:pt x="661" y="670"/>
              </a:lnTo>
              <a:lnTo>
                <a:pt x="657" y="668"/>
              </a:lnTo>
              <a:lnTo>
                <a:pt x="648" y="660"/>
              </a:lnTo>
              <a:lnTo>
                <a:pt x="641" y="656"/>
              </a:lnTo>
              <a:lnTo>
                <a:pt x="629" y="649"/>
              </a:lnTo>
              <a:lnTo>
                <a:pt x="621" y="642"/>
              </a:lnTo>
              <a:lnTo>
                <a:pt x="615" y="639"/>
              </a:lnTo>
              <a:lnTo>
                <a:pt x="610" y="635"/>
              </a:lnTo>
              <a:lnTo>
                <a:pt x="606" y="619"/>
              </a:lnTo>
              <a:lnTo>
                <a:pt x="606" y="617"/>
              </a:lnTo>
              <a:lnTo>
                <a:pt x="605" y="615"/>
              </a:lnTo>
              <a:lnTo>
                <a:pt x="599" y="606"/>
              </a:lnTo>
              <a:lnTo>
                <a:pt x="585" y="605"/>
              </a:lnTo>
              <a:lnTo>
                <a:pt x="579" y="608"/>
              </a:lnTo>
              <a:lnTo>
                <a:pt x="571" y="614"/>
              </a:lnTo>
              <a:lnTo>
                <a:pt x="565" y="616"/>
              </a:lnTo>
              <a:lnTo>
                <a:pt x="560" y="615"/>
              </a:lnTo>
              <a:lnTo>
                <a:pt x="554" y="611"/>
              </a:lnTo>
              <a:lnTo>
                <a:pt x="550" y="605"/>
              </a:lnTo>
              <a:lnTo>
                <a:pt x="541" y="578"/>
              </a:lnTo>
              <a:lnTo>
                <a:pt x="539" y="564"/>
              </a:lnTo>
              <a:lnTo>
                <a:pt x="533" y="542"/>
              </a:lnTo>
              <a:lnTo>
                <a:pt x="531" y="534"/>
              </a:lnTo>
              <a:lnTo>
                <a:pt x="524" y="492"/>
              </a:lnTo>
              <a:lnTo>
                <a:pt x="524" y="482"/>
              </a:lnTo>
              <a:lnTo>
                <a:pt x="525" y="473"/>
              </a:lnTo>
              <a:lnTo>
                <a:pt x="533" y="444"/>
              </a:lnTo>
              <a:lnTo>
                <a:pt x="534" y="425"/>
              </a:lnTo>
              <a:lnTo>
                <a:pt x="520" y="426"/>
              </a:lnTo>
              <a:lnTo>
                <a:pt x="516" y="426"/>
              </a:lnTo>
              <a:lnTo>
                <a:pt x="497" y="426"/>
              </a:lnTo>
              <a:lnTo>
                <a:pt x="480" y="426"/>
              </a:lnTo>
              <a:lnTo>
                <a:pt x="465" y="389"/>
              </a:lnTo>
              <a:lnTo>
                <a:pt x="450" y="385"/>
              </a:lnTo>
              <a:lnTo>
                <a:pt x="432" y="386"/>
              </a:lnTo>
              <a:lnTo>
                <a:pt x="414" y="387"/>
              </a:lnTo>
              <a:lnTo>
                <a:pt x="393" y="387"/>
              </a:lnTo>
              <a:lnTo>
                <a:pt x="381" y="381"/>
              </a:lnTo>
              <a:lnTo>
                <a:pt x="375" y="366"/>
              </a:lnTo>
              <a:lnTo>
                <a:pt x="374" y="363"/>
              </a:lnTo>
              <a:lnTo>
                <a:pt x="388" y="350"/>
              </a:lnTo>
              <a:lnTo>
                <a:pt x="397" y="350"/>
              </a:lnTo>
              <a:lnTo>
                <a:pt x="413" y="359"/>
              </a:lnTo>
              <a:lnTo>
                <a:pt x="428" y="363"/>
              </a:lnTo>
              <a:lnTo>
                <a:pt x="442" y="356"/>
              </a:lnTo>
              <a:lnTo>
                <a:pt x="456" y="342"/>
              </a:lnTo>
              <a:lnTo>
                <a:pt x="440" y="323"/>
              </a:lnTo>
              <a:lnTo>
                <a:pt x="420" y="308"/>
              </a:lnTo>
              <a:lnTo>
                <a:pt x="403" y="293"/>
              </a:lnTo>
              <a:lnTo>
                <a:pt x="386" y="281"/>
              </a:lnTo>
              <a:lnTo>
                <a:pt x="373" y="263"/>
              </a:lnTo>
              <a:lnTo>
                <a:pt x="386" y="262"/>
              </a:lnTo>
              <a:lnTo>
                <a:pt x="397" y="259"/>
              </a:lnTo>
              <a:lnTo>
                <a:pt x="407" y="246"/>
              </a:lnTo>
              <a:lnTo>
                <a:pt x="422" y="273"/>
              </a:lnTo>
              <a:lnTo>
                <a:pt x="434" y="270"/>
              </a:lnTo>
              <a:lnTo>
                <a:pt x="457" y="252"/>
              </a:lnTo>
              <a:lnTo>
                <a:pt x="472" y="253"/>
              </a:lnTo>
              <a:lnTo>
                <a:pt x="464" y="267"/>
              </a:lnTo>
              <a:lnTo>
                <a:pt x="446" y="279"/>
              </a:lnTo>
              <a:lnTo>
                <a:pt x="448" y="308"/>
              </a:lnTo>
              <a:lnTo>
                <a:pt x="463" y="303"/>
              </a:lnTo>
              <a:lnTo>
                <a:pt x="483" y="288"/>
              </a:lnTo>
              <a:lnTo>
                <a:pt x="495" y="285"/>
              </a:lnTo>
              <a:lnTo>
                <a:pt x="516" y="290"/>
              </a:lnTo>
              <a:lnTo>
                <a:pt x="535" y="329"/>
              </a:lnTo>
              <a:lnTo>
                <a:pt x="555" y="337"/>
              </a:lnTo>
              <a:lnTo>
                <a:pt x="557" y="337"/>
              </a:lnTo>
              <a:lnTo>
                <a:pt x="572" y="339"/>
              </a:lnTo>
              <a:lnTo>
                <a:pt x="585" y="325"/>
              </a:lnTo>
              <a:lnTo>
                <a:pt x="580" y="320"/>
              </a:lnTo>
              <a:lnTo>
                <a:pt x="561" y="295"/>
              </a:lnTo>
              <a:lnTo>
                <a:pt x="567" y="289"/>
              </a:lnTo>
              <a:lnTo>
                <a:pt x="583" y="275"/>
              </a:lnTo>
              <a:lnTo>
                <a:pt x="573" y="271"/>
              </a:lnTo>
              <a:lnTo>
                <a:pt x="554" y="263"/>
              </a:lnTo>
              <a:lnTo>
                <a:pt x="551" y="240"/>
              </a:lnTo>
              <a:lnTo>
                <a:pt x="536" y="235"/>
              </a:lnTo>
              <a:lnTo>
                <a:pt x="517" y="226"/>
              </a:lnTo>
              <a:lnTo>
                <a:pt x="517" y="198"/>
              </a:lnTo>
              <a:lnTo>
                <a:pt x="534" y="202"/>
              </a:lnTo>
              <a:lnTo>
                <a:pt x="553" y="206"/>
              </a:lnTo>
              <a:lnTo>
                <a:pt x="555" y="206"/>
              </a:lnTo>
              <a:lnTo>
                <a:pt x="568" y="202"/>
              </a:lnTo>
              <a:lnTo>
                <a:pt x="552" y="179"/>
              </a:lnTo>
              <a:lnTo>
                <a:pt x="542" y="163"/>
              </a:lnTo>
              <a:lnTo>
                <a:pt x="520" y="138"/>
              </a:lnTo>
              <a:lnTo>
                <a:pt x="505" y="120"/>
              </a:lnTo>
              <a:lnTo>
                <a:pt x="518" y="120"/>
              </a:lnTo>
              <a:lnTo>
                <a:pt x="541" y="123"/>
              </a:lnTo>
              <a:lnTo>
                <a:pt x="551" y="125"/>
              </a:lnTo>
              <a:lnTo>
                <a:pt x="563" y="128"/>
              </a:lnTo>
              <a:lnTo>
                <a:pt x="580" y="134"/>
              </a:lnTo>
              <a:lnTo>
                <a:pt x="593" y="129"/>
              </a:lnTo>
              <a:lnTo>
                <a:pt x="609" y="128"/>
              </a:lnTo>
              <a:lnTo>
                <a:pt x="623" y="131"/>
              </a:lnTo>
              <a:lnTo>
                <a:pt x="632" y="133"/>
              </a:lnTo>
              <a:lnTo>
                <a:pt x="651" y="132"/>
              </a:lnTo>
              <a:lnTo>
                <a:pt x="667" y="155"/>
              </a:lnTo>
              <a:lnTo>
                <a:pt x="672" y="158"/>
              </a:lnTo>
              <a:lnTo>
                <a:pt x="687" y="168"/>
              </a:lnTo>
              <a:lnTo>
                <a:pt x="703" y="168"/>
              </a:lnTo>
              <a:lnTo>
                <a:pt x="726" y="165"/>
              </a:lnTo>
              <a:lnTo>
                <a:pt x="753" y="165"/>
              </a:lnTo>
              <a:lnTo>
                <a:pt x="772" y="164"/>
              </a:lnTo>
              <a:lnTo>
                <a:pt x="778" y="119"/>
              </a:lnTo>
              <a:lnTo>
                <a:pt x="787" y="127"/>
              </a:lnTo>
              <a:lnTo>
                <a:pt x="798" y="128"/>
              </a:lnTo>
              <a:lnTo>
                <a:pt x="816" y="94"/>
              </a:lnTo>
              <a:lnTo>
                <a:pt x="807" y="96"/>
              </a:lnTo>
              <a:lnTo>
                <a:pt x="793" y="102"/>
              </a:lnTo>
              <a:lnTo>
                <a:pt x="775" y="112"/>
              </a:lnTo>
              <a:lnTo>
                <a:pt x="765" y="101"/>
              </a:lnTo>
              <a:lnTo>
                <a:pt x="748" y="89"/>
              </a:lnTo>
              <a:lnTo>
                <a:pt x="734" y="65"/>
              </a:lnTo>
              <a:lnTo>
                <a:pt x="743" y="55"/>
              </a:lnTo>
              <a:lnTo>
                <a:pt x="745" y="36"/>
              </a:lnTo>
              <a:lnTo>
                <a:pt x="732" y="41"/>
              </a:lnTo>
              <a:lnTo>
                <a:pt x="725" y="32"/>
              </a:lnTo>
              <a:lnTo>
                <a:pt x="722" y="34"/>
              </a:lnTo>
              <a:lnTo>
                <a:pt x="705" y="50"/>
              </a:lnTo>
              <a:lnTo>
                <a:pt x="678" y="56"/>
              </a:lnTo>
              <a:lnTo>
                <a:pt x="619" y="72"/>
              </a:lnTo>
              <a:lnTo>
                <a:pt x="615" y="73"/>
              </a:lnTo>
              <a:lnTo>
                <a:pt x="596" y="78"/>
              </a:lnTo>
              <a:lnTo>
                <a:pt x="589" y="79"/>
              </a:lnTo>
              <a:lnTo>
                <a:pt x="556" y="88"/>
              </a:lnTo>
              <a:lnTo>
                <a:pt x="551" y="90"/>
              </a:lnTo>
              <a:lnTo>
                <a:pt x="544" y="91"/>
              </a:lnTo>
              <a:lnTo>
                <a:pt x="521" y="97"/>
              </a:lnTo>
              <a:lnTo>
                <a:pt x="517" y="97"/>
              </a:lnTo>
              <a:lnTo>
                <a:pt x="494" y="102"/>
              </a:lnTo>
              <a:lnTo>
                <a:pt x="472" y="102"/>
              </a:lnTo>
              <a:lnTo>
                <a:pt x="454" y="100"/>
              </a:lnTo>
              <a:lnTo>
                <a:pt x="433" y="101"/>
              </a:lnTo>
              <a:lnTo>
                <a:pt x="417" y="106"/>
              </a:lnTo>
              <a:lnTo>
                <a:pt x="413" y="101"/>
              </a:lnTo>
              <a:lnTo>
                <a:pt x="402" y="90"/>
              </a:lnTo>
              <a:lnTo>
                <a:pt x="392" y="91"/>
              </a:lnTo>
              <a:lnTo>
                <a:pt x="390" y="94"/>
              </a:lnTo>
              <a:lnTo>
                <a:pt x="377" y="111"/>
              </a:lnTo>
              <a:lnTo>
                <a:pt x="366" y="120"/>
              </a:lnTo>
              <a:lnTo>
                <a:pt x="363" y="121"/>
              </a:lnTo>
              <a:lnTo>
                <a:pt x="355" y="123"/>
              </a:lnTo>
              <a:lnTo>
                <a:pt x="344" y="119"/>
              </a:lnTo>
              <a:lnTo>
                <a:pt x="333" y="112"/>
              </a:lnTo>
              <a:lnTo>
                <a:pt x="332" y="111"/>
              </a:lnTo>
              <a:lnTo>
                <a:pt x="322" y="101"/>
              </a:lnTo>
              <a:lnTo>
                <a:pt x="311" y="92"/>
              </a:lnTo>
              <a:lnTo>
                <a:pt x="309" y="91"/>
              </a:lnTo>
              <a:lnTo>
                <a:pt x="300" y="88"/>
              </a:lnTo>
              <a:lnTo>
                <a:pt x="297" y="62"/>
              </a:lnTo>
              <a:lnTo>
                <a:pt x="294" y="57"/>
              </a:lnTo>
              <a:lnTo>
                <a:pt x="286" y="55"/>
              </a:lnTo>
              <a:lnTo>
                <a:pt x="277" y="47"/>
              </a:lnTo>
              <a:lnTo>
                <a:pt x="276" y="37"/>
              </a:lnTo>
              <a:lnTo>
                <a:pt x="268" y="21"/>
              </a:lnTo>
              <a:lnTo>
                <a:pt x="261" y="11"/>
              </a:lnTo>
              <a:lnTo>
                <a:pt x="236" y="8"/>
              </a:lnTo>
              <a:lnTo>
                <a:pt x="200" y="4"/>
              </a:lnTo>
              <a:lnTo>
                <a:pt x="183" y="2"/>
              </a:lnTo>
              <a:lnTo>
                <a:pt x="182" y="2"/>
              </a:lnTo>
              <a:lnTo>
                <a:pt x="168" y="0"/>
              </a:lnTo>
              <a:lnTo>
                <a:pt x="167" y="12"/>
              </a:lnTo>
              <a:lnTo>
                <a:pt x="164" y="34"/>
              </a:lnTo>
              <a:lnTo>
                <a:pt x="162" y="57"/>
              </a:lnTo>
              <a:lnTo>
                <a:pt x="161" y="61"/>
              </a:lnTo>
              <a:lnTo>
                <a:pt x="128" y="56"/>
              </a:lnTo>
              <a:lnTo>
                <a:pt x="88" y="51"/>
              </a:lnTo>
              <a:lnTo>
                <a:pt x="59" y="52"/>
              </a:lnTo>
              <a:lnTo>
                <a:pt x="58" y="47"/>
              </a:lnTo>
              <a:lnTo>
                <a:pt x="36" y="44"/>
              </a:lnTo>
              <a:lnTo>
                <a:pt x="0" y="40"/>
              </a:lnTo>
              <a:lnTo>
                <a:pt x="13" y="63"/>
              </a:lnTo>
              <a:lnTo>
                <a:pt x="13" y="74"/>
              </a:lnTo>
              <a:lnTo>
                <a:pt x="25" y="91"/>
              </a:lnTo>
              <a:lnTo>
                <a:pt x="28" y="123"/>
              </a:lnTo>
              <a:lnTo>
                <a:pt x="35" y="123"/>
              </a:lnTo>
              <a:lnTo>
                <a:pt x="79" y="129"/>
              </a:lnTo>
              <a:lnTo>
                <a:pt x="79" y="130"/>
              </a:lnTo>
              <a:lnTo>
                <a:pt x="76" y="164"/>
              </a:lnTo>
              <a:lnTo>
                <a:pt x="74" y="176"/>
              </a:lnTo>
              <a:lnTo>
                <a:pt x="72" y="193"/>
              </a:lnTo>
              <a:close/>
            </a:path>
          </a:pathLst>
        </a:custGeom>
        <a:solidFill>
          <a:srgbClr val="003366"/>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13</xdr:col>
      <xdr:colOff>533400</xdr:colOff>
      <xdr:row>14</xdr:row>
      <xdr:rowOff>9525</xdr:rowOff>
    </xdr:from>
    <xdr:to>
      <xdr:col>26</xdr:col>
      <xdr:colOff>266700</xdr:colOff>
      <xdr:row>44</xdr:row>
      <xdr:rowOff>0</xdr:rowOff>
    </xdr:to>
    <xdr:grpSp>
      <xdr:nvGrpSpPr>
        <xdr:cNvPr id="33" name="Yarra Ranges"/>
        <xdr:cNvGrpSpPr>
          <a:grpSpLocks/>
        </xdr:cNvGrpSpPr>
      </xdr:nvGrpSpPr>
      <xdr:grpSpPr>
        <a:xfrm>
          <a:off x="9115425" y="2276475"/>
          <a:ext cx="7658100" cy="4848225"/>
          <a:chOff x="974" y="255"/>
          <a:chExt cx="805" cy="509"/>
        </a:xfrm>
        <a:solidFill>
          <a:srgbClr val="FFFFFF"/>
        </a:solidFill>
      </xdr:grpSpPr>
      <xdr:sp>
        <xdr:nvSpPr>
          <xdr:cNvPr id="34" name="Freeform 36"/>
          <xdr:cNvSpPr>
            <a:spLocks/>
          </xdr:cNvSpPr>
        </xdr:nvSpPr>
        <xdr:spPr>
          <a:xfrm>
            <a:off x="974" y="404"/>
            <a:ext cx="637" cy="266"/>
          </a:xfrm>
          <a:custGeom>
            <a:pathLst>
              <a:path h="3393" w="7008">
                <a:moveTo>
                  <a:pt x="346" y="0"/>
                </a:moveTo>
                <a:lnTo>
                  <a:pt x="317" y="12"/>
                </a:lnTo>
                <a:lnTo>
                  <a:pt x="318" y="33"/>
                </a:lnTo>
                <a:lnTo>
                  <a:pt x="364" y="99"/>
                </a:lnTo>
                <a:lnTo>
                  <a:pt x="380" y="106"/>
                </a:lnTo>
                <a:lnTo>
                  <a:pt x="384" y="122"/>
                </a:lnTo>
                <a:lnTo>
                  <a:pt x="357" y="126"/>
                </a:lnTo>
                <a:lnTo>
                  <a:pt x="353" y="125"/>
                </a:lnTo>
                <a:lnTo>
                  <a:pt x="329" y="112"/>
                </a:lnTo>
                <a:lnTo>
                  <a:pt x="313" y="110"/>
                </a:lnTo>
                <a:lnTo>
                  <a:pt x="307" y="126"/>
                </a:lnTo>
                <a:lnTo>
                  <a:pt x="292" y="135"/>
                </a:lnTo>
                <a:lnTo>
                  <a:pt x="310" y="139"/>
                </a:lnTo>
                <a:lnTo>
                  <a:pt x="300" y="150"/>
                </a:lnTo>
                <a:lnTo>
                  <a:pt x="281" y="143"/>
                </a:lnTo>
                <a:lnTo>
                  <a:pt x="288" y="171"/>
                </a:lnTo>
                <a:lnTo>
                  <a:pt x="282" y="179"/>
                </a:lnTo>
                <a:lnTo>
                  <a:pt x="293" y="181"/>
                </a:lnTo>
                <a:lnTo>
                  <a:pt x="289" y="199"/>
                </a:lnTo>
                <a:lnTo>
                  <a:pt x="293" y="221"/>
                </a:lnTo>
                <a:lnTo>
                  <a:pt x="250" y="231"/>
                </a:lnTo>
                <a:lnTo>
                  <a:pt x="218" y="227"/>
                </a:lnTo>
                <a:lnTo>
                  <a:pt x="203" y="236"/>
                </a:lnTo>
                <a:lnTo>
                  <a:pt x="188" y="223"/>
                </a:lnTo>
                <a:lnTo>
                  <a:pt x="196" y="215"/>
                </a:lnTo>
                <a:lnTo>
                  <a:pt x="185" y="210"/>
                </a:lnTo>
                <a:lnTo>
                  <a:pt x="170" y="191"/>
                </a:lnTo>
                <a:lnTo>
                  <a:pt x="164" y="189"/>
                </a:lnTo>
                <a:lnTo>
                  <a:pt x="148" y="196"/>
                </a:lnTo>
                <a:lnTo>
                  <a:pt x="133" y="203"/>
                </a:lnTo>
                <a:lnTo>
                  <a:pt x="120" y="187"/>
                </a:lnTo>
                <a:lnTo>
                  <a:pt x="109" y="183"/>
                </a:lnTo>
                <a:lnTo>
                  <a:pt x="99" y="269"/>
                </a:lnTo>
                <a:lnTo>
                  <a:pt x="115" y="313"/>
                </a:lnTo>
                <a:lnTo>
                  <a:pt x="94" y="380"/>
                </a:lnTo>
                <a:lnTo>
                  <a:pt x="43" y="411"/>
                </a:lnTo>
                <a:lnTo>
                  <a:pt x="16" y="434"/>
                </a:lnTo>
                <a:lnTo>
                  <a:pt x="5" y="519"/>
                </a:lnTo>
                <a:lnTo>
                  <a:pt x="0" y="557"/>
                </a:lnTo>
                <a:lnTo>
                  <a:pt x="21" y="613"/>
                </a:lnTo>
                <a:lnTo>
                  <a:pt x="51" y="644"/>
                </a:lnTo>
                <a:lnTo>
                  <a:pt x="91" y="711"/>
                </a:lnTo>
                <a:lnTo>
                  <a:pt x="82" y="804"/>
                </a:lnTo>
                <a:lnTo>
                  <a:pt x="83" y="804"/>
                </a:lnTo>
                <a:lnTo>
                  <a:pt x="149" y="810"/>
                </a:lnTo>
                <a:lnTo>
                  <a:pt x="144" y="847"/>
                </a:lnTo>
                <a:lnTo>
                  <a:pt x="187" y="858"/>
                </a:lnTo>
                <a:lnTo>
                  <a:pt x="160" y="881"/>
                </a:lnTo>
                <a:lnTo>
                  <a:pt x="161" y="896"/>
                </a:lnTo>
                <a:lnTo>
                  <a:pt x="170" y="902"/>
                </a:lnTo>
                <a:lnTo>
                  <a:pt x="179" y="914"/>
                </a:lnTo>
                <a:lnTo>
                  <a:pt x="187" y="925"/>
                </a:lnTo>
                <a:lnTo>
                  <a:pt x="195" y="937"/>
                </a:lnTo>
                <a:lnTo>
                  <a:pt x="198" y="938"/>
                </a:lnTo>
                <a:lnTo>
                  <a:pt x="207" y="943"/>
                </a:lnTo>
                <a:lnTo>
                  <a:pt x="215" y="954"/>
                </a:lnTo>
                <a:lnTo>
                  <a:pt x="221" y="959"/>
                </a:lnTo>
                <a:lnTo>
                  <a:pt x="228" y="959"/>
                </a:lnTo>
                <a:lnTo>
                  <a:pt x="233" y="964"/>
                </a:lnTo>
                <a:lnTo>
                  <a:pt x="240" y="966"/>
                </a:lnTo>
                <a:lnTo>
                  <a:pt x="248" y="969"/>
                </a:lnTo>
                <a:lnTo>
                  <a:pt x="254" y="970"/>
                </a:lnTo>
                <a:lnTo>
                  <a:pt x="262" y="981"/>
                </a:lnTo>
                <a:lnTo>
                  <a:pt x="255" y="994"/>
                </a:lnTo>
                <a:lnTo>
                  <a:pt x="250" y="997"/>
                </a:lnTo>
                <a:lnTo>
                  <a:pt x="249" y="998"/>
                </a:lnTo>
                <a:lnTo>
                  <a:pt x="251" y="1040"/>
                </a:lnTo>
                <a:lnTo>
                  <a:pt x="256" y="1051"/>
                </a:lnTo>
                <a:lnTo>
                  <a:pt x="260" y="1057"/>
                </a:lnTo>
                <a:lnTo>
                  <a:pt x="242" y="1050"/>
                </a:lnTo>
                <a:lnTo>
                  <a:pt x="241" y="1050"/>
                </a:lnTo>
                <a:lnTo>
                  <a:pt x="250" y="1080"/>
                </a:lnTo>
                <a:lnTo>
                  <a:pt x="244" y="1125"/>
                </a:lnTo>
                <a:lnTo>
                  <a:pt x="282" y="1129"/>
                </a:lnTo>
                <a:lnTo>
                  <a:pt x="260" y="1144"/>
                </a:lnTo>
                <a:lnTo>
                  <a:pt x="274" y="1200"/>
                </a:lnTo>
                <a:lnTo>
                  <a:pt x="275" y="1239"/>
                </a:lnTo>
                <a:lnTo>
                  <a:pt x="270" y="1278"/>
                </a:lnTo>
                <a:lnTo>
                  <a:pt x="260" y="1350"/>
                </a:lnTo>
                <a:lnTo>
                  <a:pt x="260" y="1351"/>
                </a:lnTo>
                <a:lnTo>
                  <a:pt x="247" y="1449"/>
                </a:lnTo>
                <a:lnTo>
                  <a:pt x="238" y="1521"/>
                </a:lnTo>
                <a:lnTo>
                  <a:pt x="299" y="1499"/>
                </a:lnTo>
                <a:lnTo>
                  <a:pt x="359" y="1478"/>
                </a:lnTo>
                <a:lnTo>
                  <a:pt x="381" y="1644"/>
                </a:lnTo>
                <a:lnTo>
                  <a:pt x="382" y="1727"/>
                </a:lnTo>
                <a:lnTo>
                  <a:pt x="375" y="1793"/>
                </a:lnTo>
                <a:lnTo>
                  <a:pt x="374" y="1806"/>
                </a:lnTo>
                <a:lnTo>
                  <a:pt x="426" y="1820"/>
                </a:lnTo>
                <a:lnTo>
                  <a:pt x="454" y="1824"/>
                </a:lnTo>
                <a:lnTo>
                  <a:pt x="522" y="1833"/>
                </a:lnTo>
                <a:lnTo>
                  <a:pt x="519" y="1846"/>
                </a:lnTo>
                <a:lnTo>
                  <a:pt x="517" y="1878"/>
                </a:lnTo>
                <a:lnTo>
                  <a:pt x="551" y="1879"/>
                </a:lnTo>
                <a:lnTo>
                  <a:pt x="577" y="1893"/>
                </a:lnTo>
                <a:lnTo>
                  <a:pt x="570" y="1904"/>
                </a:lnTo>
                <a:lnTo>
                  <a:pt x="604" y="1910"/>
                </a:lnTo>
                <a:lnTo>
                  <a:pt x="617" y="1923"/>
                </a:lnTo>
                <a:lnTo>
                  <a:pt x="627" y="1934"/>
                </a:lnTo>
                <a:lnTo>
                  <a:pt x="623" y="1941"/>
                </a:lnTo>
                <a:lnTo>
                  <a:pt x="623" y="1943"/>
                </a:lnTo>
                <a:lnTo>
                  <a:pt x="628" y="1947"/>
                </a:lnTo>
                <a:lnTo>
                  <a:pt x="635" y="1948"/>
                </a:lnTo>
                <a:lnTo>
                  <a:pt x="640" y="1951"/>
                </a:lnTo>
                <a:lnTo>
                  <a:pt x="643" y="1951"/>
                </a:lnTo>
                <a:lnTo>
                  <a:pt x="648" y="1956"/>
                </a:lnTo>
                <a:lnTo>
                  <a:pt x="650" y="1956"/>
                </a:lnTo>
                <a:lnTo>
                  <a:pt x="667" y="1969"/>
                </a:lnTo>
                <a:lnTo>
                  <a:pt x="667" y="1977"/>
                </a:lnTo>
                <a:lnTo>
                  <a:pt x="659" y="1980"/>
                </a:lnTo>
                <a:lnTo>
                  <a:pt x="649" y="1975"/>
                </a:lnTo>
                <a:lnTo>
                  <a:pt x="646" y="1980"/>
                </a:lnTo>
                <a:lnTo>
                  <a:pt x="647" y="1982"/>
                </a:lnTo>
                <a:lnTo>
                  <a:pt x="644" y="1983"/>
                </a:lnTo>
                <a:lnTo>
                  <a:pt x="644" y="1984"/>
                </a:lnTo>
                <a:lnTo>
                  <a:pt x="641" y="1994"/>
                </a:lnTo>
                <a:lnTo>
                  <a:pt x="627" y="2015"/>
                </a:lnTo>
                <a:lnTo>
                  <a:pt x="625" y="2007"/>
                </a:lnTo>
                <a:lnTo>
                  <a:pt x="624" y="2005"/>
                </a:lnTo>
                <a:lnTo>
                  <a:pt x="619" y="2003"/>
                </a:lnTo>
                <a:lnTo>
                  <a:pt x="604" y="1998"/>
                </a:lnTo>
                <a:lnTo>
                  <a:pt x="599" y="1989"/>
                </a:lnTo>
                <a:lnTo>
                  <a:pt x="600" y="1980"/>
                </a:lnTo>
                <a:lnTo>
                  <a:pt x="599" y="1976"/>
                </a:lnTo>
                <a:lnTo>
                  <a:pt x="592" y="1972"/>
                </a:lnTo>
                <a:lnTo>
                  <a:pt x="588" y="1969"/>
                </a:lnTo>
                <a:lnTo>
                  <a:pt x="567" y="1961"/>
                </a:lnTo>
                <a:lnTo>
                  <a:pt x="562" y="1960"/>
                </a:lnTo>
                <a:lnTo>
                  <a:pt x="545" y="1966"/>
                </a:lnTo>
                <a:lnTo>
                  <a:pt x="536" y="1963"/>
                </a:lnTo>
                <a:lnTo>
                  <a:pt x="549" y="1980"/>
                </a:lnTo>
                <a:lnTo>
                  <a:pt x="555" y="2026"/>
                </a:lnTo>
                <a:lnTo>
                  <a:pt x="539" y="2009"/>
                </a:lnTo>
                <a:lnTo>
                  <a:pt x="523" y="2015"/>
                </a:lnTo>
                <a:lnTo>
                  <a:pt x="518" y="2016"/>
                </a:lnTo>
                <a:lnTo>
                  <a:pt x="495" y="2030"/>
                </a:lnTo>
                <a:lnTo>
                  <a:pt x="465" y="2069"/>
                </a:lnTo>
                <a:lnTo>
                  <a:pt x="446" y="2061"/>
                </a:lnTo>
                <a:lnTo>
                  <a:pt x="441" y="2076"/>
                </a:lnTo>
                <a:lnTo>
                  <a:pt x="443" y="2060"/>
                </a:lnTo>
                <a:lnTo>
                  <a:pt x="405" y="2059"/>
                </a:lnTo>
                <a:lnTo>
                  <a:pt x="386" y="2052"/>
                </a:lnTo>
                <a:lnTo>
                  <a:pt x="370" y="2047"/>
                </a:lnTo>
                <a:lnTo>
                  <a:pt x="365" y="2024"/>
                </a:lnTo>
                <a:lnTo>
                  <a:pt x="337" y="2031"/>
                </a:lnTo>
                <a:lnTo>
                  <a:pt x="338" y="2046"/>
                </a:lnTo>
                <a:lnTo>
                  <a:pt x="324" y="2044"/>
                </a:lnTo>
                <a:lnTo>
                  <a:pt x="264" y="2030"/>
                </a:lnTo>
                <a:lnTo>
                  <a:pt x="237" y="2039"/>
                </a:lnTo>
                <a:lnTo>
                  <a:pt x="227" y="2044"/>
                </a:lnTo>
                <a:lnTo>
                  <a:pt x="247" y="2080"/>
                </a:lnTo>
                <a:lnTo>
                  <a:pt x="265" y="2103"/>
                </a:lnTo>
                <a:lnTo>
                  <a:pt x="289" y="2128"/>
                </a:lnTo>
                <a:lnTo>
                  <a:pt x="286" y="2178"/>
                </a:lnTo>
                <a:lnTo>
                  <a:pt x="267" y="2201"/>
                </a:lnTo>
                <a:lnTo>
                  <a:pt x="260" y="2234"/>
                </a:lnTo>
                <a:lnTo>
                  <a:pt x="271" y="2242"/>
                </a:lnTo>
                <a:lnTo>
                  <a:pt x="250" y="2257"/>
                </a:lnTo>
                <a:lnTo>
                  <a:pt x="256" y="2263"/>
                </a:lnTo>
                <a:lnTo>
                  <a:pt x="253" y="2277"/>
                </a:lnTo>
                <a:lnTo>
                  <a:pt x="258" y="2297"/>
                </a:lnTo>
                <a:lnTo>
                  <a:pt x="244" y="2306"/>
                </a:lnTo>
                <a:lnTo>
                  <a:pt x="254" y="2335"/>
                </a:lnTo>
                <a:lnTo>
                  <a:pt x="264" y="2334"/>
                </a:lnTo>
                <a:lnTo>
                  <a:pt x="269" y="2333"/>
                </a:lnTo>
                <a:lnTo>
                  <a:pt x="265" y="2339"/>
                </a:lnTo>
                <a:lnTo>
                  <a:pt x="288" y="2344"/>
                </a:lnTo>
                <a:lnTo>
                  <a:pt x="307" y="2361"/>
                </a:lnTo>
                <a:lnTo>
                  <a:pt x="322" y="2374"/>
                </a:lnTo>
                <a:lnTo>
                  <a:pt x="326" y="2392"/>
                </a:lnTo>
                <a:lnTo>
                  <a:pt x="342" y="2393"/>
                </a:lnTo>
                <a:lnTo>
                  <a:pt x="370" y="2388"/>
                </a:lnTo>
                <a:lnTo>
                  <a:pt x="365" y="2393"/>
                </a:lnTo>
                <a:lnTo>
                  <a:pt x="368" y="2416"/>
                </a:lnTo>
                <a:lnTo>
                  <a:pt x="396" y="2436"/>
                </a:lnTo>
                <a:lnTo>
                  <a:pt x="448" y="2479"/>
                </a:lnTo>
                <a:lnTo>
                  <a:pt x="442" y="2476"/>
                </a:lnTo>
                <a:lnTo>
                  <a:pt x="414" y="2470"/>
                </a:lnTo>
                <a:lnTo>
                  <a:pt x="421" y="2482"/>
                </a:lnTo>
                <a:lnTo>
                  <a:pt x="409" y="2486"/>
                </a:lnTo>
                <a:lnTo>
                  <a:pt x="375" y="2488"/>
                </a:lnTo>
                <a:lnTo>
                  <a:pt x="360" y="2498"/>
                </a:lnTo>
                <a:lnTo>
                  <a:pt x="338" y="2499"/>
                </a:lnTo>
                <a:lnTo>
                  <a:pt x="305" y="2476"/>
                </a:lnTo>
                <a:lnTo>
                  <a:pt x="305" y="2531"/>
                </a:lnTo>
                <a:lnTo>
                  <a:pt x="288" y="2528"/>
                </a:lnTo>
                <a:lnTo>
                  <a:pt x="263" y="2553"/>
                </a:lnTo>
                <a:lnTo>
                  <a:pt x="251" y="2539"/>
                </a:lnTo>
                <a:lnTo>
                  <a:pt x="165" y="2488"/>
                </a:lnTo>
                <a:lnTo>
                  <a:pt x="161" y="2489"/>
                </a:lnTo>
                <a:lnTo>
                  <a:pt x="166" y="2503"/>
                </a:lnTo>
                <a:lnTo>
                  <a:pt x="173" y="2543"/>
                </a:lnTo>
                <a:lnTo>
                  <a:pt x="146" y="2572"/>
                </a:lnTo>
                <a:lnTo>
                  <a:pt x="179" y="2613"/>
                </a:lnTo>
                <a:lnTo>
                  <a:pt x="199" y="2621"/>
                </a:lnTo>
                <a:lnTo>
                  <a:pt x="197" y="2649"/>
                </a:lnTo>
                <a:lnTo>
                  <a:pt x="221" y="2692"/>
                </a:lnTo>
                <a:lnTo>
                  <a:pt x="222" y="2733"/>
                </a:lnTo>
                <a:lnTo>
                  <a:pt x="234" y="2750"/>
                </a:lnTo>
                <a:lnTo>
                  <a:pt x="252" y="2806"/>
                </a:lnTo>
                <a:lnTo>
                  <a:pt x="237" y="2879"/>
                </a:lnTo>
                <a:lnTo>
                  <a:pt x="219" y="2869"/>
                </a:lnTo>
                <a:lnTo>
                  <a:pt x="216" y="2896"/>
                </a:lnTo>
                <a:lnTo>
                  <a:pt x="215" y="2904"/>
                </a:lnTo>
                <a:lnTo>
                  <a:pt x="214" y="2911"/>
                </a:lnTo>
                <a:lnTo>
                  <a:pt x="211" y="2929"/>
                </a:lnTo>
                <a:lnTo>
                  <a:pt x="206" y="2965"/>
                </a:lnTo>
                <a:lnTo>
                  <a:pt x="197" y="3034"/>
                </a:lnTo>
                <a:lnTo>
                  <a:pt x="182" y="3140"/>
                </a:lnTo>
                <a:lnTo>
                  <a:pt x="162" y="3280"/>
                </a:lnTo>
                <a:lnTo>
                  <a:pt x="195" y="3285"/>
                </a:lnTo>
                <a:lnTo>
                  <a:pt x="266" y="3295"/>
                </a:lnTo>
                <a:lnTo>
                  <a:pt x="394" y="3313"/>
                </a:lnTo>
                <a:lnTo>
                  <a:pt x="399" y="3291"/>
                </a:lnTo>
                <a:lnTo>
                  <a:pt x="418" y="3295"/>
                </a:lnTo>
                <a:lnTo>
                  <a:pt x="566" y="3316"/>
                </a:lnTo>
                <a:lnTo>
                  <a:pt x="792" y="3348"/>
                </a:lnTo>
                <a:lnTo>
                  <a:pt x="821" y="3357"/>
                </a:lnTo>
                <a:lnTo>
                  <a:pt x="887" y="3375"/>
                </a:lnTo>
                <a:lnTo>
                  <a:pt x="921" y="3380"/>
                </a:lnTo>
                <a:lnTo>
                  <a:pt x="956" y="3385"/>
                </a:lnTo>
                <a:lnTo>
                  <a:pt x="1003" y="3393"/>
                </a:lnTo>
                <a:lnTo>
                  <a:pt x="1002" y="3362"/>
                </a:lnTo>
                <a:lnTo>
                  <a:pt x="1012" y="3373"/>
                </a:lnTo>
                <a:lnTo>
                  <a:pt x="1034" y="3384"/>
                </a:lnTo>
                <a:lnTo>
                  <a:pt x="1042" y="3375"/>
                </a:lnTo>
                <a:lnTo>
                  <a:pt x="1048" y="3341"/>
                </a:lnTo>
                <a:lnTo>
                  <a:pt x="1066" y="3340"/>
                </a:lnTo>
                <a:lnTo>
                  <a:pt x="1080" y="3339"/>
                </a:lnTo>
                <a:lnTo>
                  <a:pt x="1088" y="3329"/>
                </a:lnTo>
                <a:lnTo>
                  <a:pt x="1077" y="3207"/>
                </a:lnTo>
                <a:lnTo>
                  <a:pt x="1077" y="3171"/>
                </a:lnTo>
                <a:lnTo>
                  <a:pt x="1047" y="3158"/>
                </a:lnTo>
                <a:lnTo>
                  <a:pt x="1026" y="3164"/>
                </a:lnTo>
                <a:lnTo>
                  <a:pt x="1021" y="3163"/>
                </a:lnTo>
                <a:lnTo>
                  <a:pt x="1051" y="3127"/>
                </a:lnTo>
                <a:lnTo>
                  <a:pt x="1043" y="3078"/>
                </a:lnTo>
                <a:lnTo>
                  <a:pt x="1028" y="2954"/>
                </a:lnTo>
                <a:lnTo>
                  <a:pt x="1053" y="2909"/>
                </a:lnTo>
                <a:lnTo>
                  <a:pt x="1042" y="2820"/>
                </a:lnTo>
                <a:lnTo>
                  <a:pt x="1091" y="2766"/>
                </a:lnTo>
                <a:lnTo>
                  <a:pt x="1111" y="2755"/>
                </a:lnTo>
                <a:lnTo>
                  <a:pt x="1139" y="2753"/>
                </a:lnTo>
                <a:lnTo>
                  <a:pt x="1157" y="2744"/>
                </a:lnTo>
                <a:lnTo>
                  <a:pt x="1179" y="2729"/>
                </a:lnTo>
                <a:lnTo>
                  <a:pt x="1201" y="2755"/>
                </a:lnTo>
                <a:lnTo>
                  <a:pt x="1200" y="2789"/>
                </a:lnTo>
                <a:lnTo>
                  <a:pt x="1259" y="2798"/>
                </a:lnTo>
                <a:lnTo>
                  <a:pt x="1277" y="2819"/>
                </a:lnTo>
                <a:lnTo>
                  <a:pt x="1300" y="2805"/>
                </a:lnTo>
                <a:lnTo>
                  <a:pt x="1347" y="2811"/>
                </a:lnTo>
                <a:lnTo>
                  <a:pt x="1354" y="2755"/>
                </a:lnTo>
                <a:lnTo>
                  <a:pt x="1371" y="2767"/>
                </a:lnTo>
                <a:lnTo>
                  <a:pt x="1385" y="2776"/>
                </a:lnTo>
                <a:lnTo>
                  <a:pt x="1411" y="2698"/>
                </a:lnTo>
                <a:lnTo>
                  <a:pt x="1437" y="2707"/>
                </a:lnTo>
                <a:lnTo>
                  <a:pt x="1464" y="2629"/>
                </a:lnTo>
                <a:lnTo>
                  <a:pt x="1571" y="2642"/>
                </a:lnTo>
                <a:lnTo>
                  <a:pt x="1576" y="2585"/>
                </a:lnTo>
                <a:lnTo>
                  <a:pt x="1595" y="2579"/>
                </a:lnTo>
                <a:lnTo>
                  <a:pt x="1601" y="2570"/>
                </a:lnTo>
                <a:lnTo>
                  <a:pt x="1601" y="2546"/>
                </a:lnTo>
                <a:lnTo>
                  <a:pt x="1630" y="2537"/>
                </a:lnTo>
                <a:lnTo>
                  <a:pt x="1647" y="2532"/>
                </a:lnTo>
                <a:lnTo>
                  <a:pt x="1681" y="2541"/>
                </a:lnTo>
                <a:lnTo>
                  <a:pt x="1715" y="2536"/>
                </a:lnTo>
                <a:lnTo>
                  <a:pt x="1733" y="2545"/>
                </a:lnTo>
                <a:lnTo>
                  <a:pt x="1762" y="2522"/>
                </a:lnTo>
                <a:lnTo>
                  <a:pt x="1782" y="2550"/>
                </a:lnTo>
                <a:lnTo>
                  <a:pt x="1812" y="2568"/>
                </a:lnTo>
                <a:lnTo>
                  <a:pt x="1834" y="2602"/>
                </a:lnTo>
                <a:lnTo>
                  <a:pt x="1858" y="2580"/>
                </a:lnTo>
                <a:lnTo>
                  <a:pt x="1864" y="2502"/>
                </a:lnTo>
                <a:lnTo>
                  <a:pt x="1870" y="2469"/>
                </a:lnTo>
                <a:lnTo>
                  <a:pt x="1902" y="2455"/>
                </a:lnTo>
                <a:lnTo>
                  <a:pt x="1959" y="2461"/>
                </a:lnTo>
                <a:lnTo>
                  <a:pt x="1977" y="2434"/>
                </a:lnTo>
                <a:lnTo>
                  <a:pt x="2056" y="2445"/>
                </a:lnTo>
                <a:lnTo>
                  <a:pt x="2058" y="2432"/>
                </a:lnTo>
                <a:lnTo>
                  <a:pt x="2087" y="2439"/>
                </a:lnTo>
                <a:lnTo>
                  <a:pt x="2108" y="2451"/>
                </a:lnTo>
                <a:lnTo>
                  <a:pt x="2159" y="2445"/>
                </a:lnTo>
                <a:lnTo>
                  <a:pt x="2169" y="2450"/>
                </a:lnTo>
                <a:lnTo>
                  <a:pt x="2190" y="2461"/>
                </a:lnTo>
                <a:lnTo>
                  <a:pt x="2212" y="2445"/>
                </a:lnTo>
                <a:lnTo>
                  <a:pt x="2231" y="2448"/>
                </a:lnTo>
                <a:lnTo>
                  <a:pt x="2251" y="2420"/>
                </a:lnTo>
                <a:lnTo>
                  <a:pt x="2289" y="2392"/>
                </a:lnTo>
                <a:lnTo>
                  <a:pt x="2330" y="2354"/>
                </a:lnTo>
                <a:lnTo>
                  <a:pt x="2360" y="2313"/>
                </a:lnTo>
                <a:lnTo>
                  <a:pt x="2381" y="2290"/>
                </a:lnTo>
                <a:lnTo>
                  <a:pt x="2406" y="2289"/>
                </a:lnTo>
                <a:lnTo>
                  <a:pt x="2415" y="2266"/>
                </a:lnTo>
                <a:lnTo>
                  <a:pt x="2409" y="2231"/>
                </a:lnTo>
                <a:lnTo>
                  <a:pt x="2430" y="2140"/>
                </a:lnTo>
                <a:lnTo>
                  <a:pt x="2407" y="2010"/>
                </a:lnTo>
                <a:lnTo>
                  <a:pt x="2407" y="1996"/>
                </a:lnTo>
                <a:lnTo>
                  <a:pt x="2378" y="1943"/>
                </a:lnTo>
                <a:lnTo>
                  <a:pt x="2437" y="1997"/>
                </a:lnTo>
                <a:lnTo>
                  <a:pt x="2460" y="2040"/>
                </a:lnTo>
                <a:lnTo>
                  <a:pt x="2482" y="2036"/>
                </a:lnTo>
                <a:lnTo>
                  <a:pt x="2509" y="2042"/>
                </a:lnTo>
                <a:lnTo>
                  <a:pt x="2537" y="2050"/>
                </a:lnTo>
                <a:lnTo>
                  <a:pt x="2535" y="2088"/>
                </a:lnTo>
                <a:lnTo>
                  <a:pt x="2558" y="2099"/>
                </a:lnTo>
                <a:lnTo>
                  <a:pt x="2608" y="2096"/>
                </a:lnTo>
                <a:lnTo>
                  <a:pt x="2634" y="2108"/>
                </a:lnTo>
                <a:lnTo>
                  <a:pt x="2664" y="2118"/>
                </a:lnTo>
                <a:lnTo>
                  <a:pt x="2697" y="2181"/>
                </a:lnTo>
                <a:lnTo>
                  <a:pt x="2725" y="2202"/>
                </a:lnTo>
                <a:lnTo>
                  <a:pt x="2752" y="2219"/>
                </a:lnTo>
                <a:lnTo>
                  <a:pt x="2778" y="2283"/>
                </a:lnTo>
                <a:lnTo>
                  <a:pt x="2811" y="2341"/>
                </a:lnTo>
                <a:lnTo>
                  <a:pt x="2825" y="2370"/>
                </a:lnTo>
                <a:lnTo>
                  <a:pt x="2817" y="2405"/>
                </a:lnTo>
                <a:lnTo>
                  <a:pt x="2835" y="2410"/>
                </a:lnTo>
                <a:lnTo>
                  <a:pt x="2841" y="2391"/>
                </a:lnTo>
                <a:lnTo>
                  <a:pt x="2871" y="2426"/>
                </a:lnTo>
                <a:lnTo>
                  <a:pt x="2892" y="2429"/>
                </a:lnTo>
                <a:lnTo>
                  <a:pt x="2905" y="2415"/>
                </a:lnTo>
                <a:lnTo>
                  <a:pt x="2943" y="2407"/>
                </a:lnTo>
                <a:lnTo>
                  <a:pt x="2982" y="2405"/>
                </a:lnTo>
                <a:lnTo>
                  <a:pt x="3014" y="2410"/>
                </a:lnTo>
                <a:lnTo>
                  <a:pt x="3032" y="2392"/>
                </a:lnTo>
                <a:lnTo>
                  <a:pt x="3085" y="2399"/>
                </a:lnTo>
                <a:lnTo>
                  <a:pt x="3086" y="2399"/>
                </a:lnTo>
                <a:lnTo>
                  <a:pt x="3169" y="2411"/>
                </a:lnTo>
                <a:lnTo>
                  <a:pt x="3167" y="2449"/>
                </a:lnTo>
                <a:lnTo>
                  <a:pt x="3218" y="2458"/>
                </a:lnTo>
                <a:lnTo>
                  <a:pt x="3257" y="2464"/>
                </a:lnTo>
                <a:lnTo>
                  <a:pt x="3289" y="2468"/>
                </a:lnTo>
                <a:lnTo>
                  <a:pt x="3373" y="2478"/>
                </a:lnTo>
                <a:lnTo>
                  <a:pt x="3399" y="2481"/>
                </a:lnTo>
                <a:lnTo>
                  <a:pt x="3375" y="2640"/>
                </a:lnTo>
                <a:lnTo>
                  <a:pt x="3398" y="2643"/>
                </a:lnTo>
                <a:lnTo>
                  <a:pt x="3419" y="2644"/>
                </a:lnTo>
                <a:lnTo>
                  <a:pt x="3446" y="2652"/>
                </a:lnTo>
                <a:lnTo>
                  <a:pt x="3476" y="2651"/>
                </a:lnTo>
                <a:lnTo>
                  <a:pt x="3503" y="2651"/>
                </a:lnTo>
                <a:lnTo>
                  <a:pt x="3540" y="2655"/>
                </a:lnTo>
                <a:lnTo>
                  <a:pt x="3564" y="2640"/>
                </a:lnTo>
                <a:lnTo>
                  <a:pt x="3640" y="2630"/>
                </a:lnTo>
                <a:lnTo>
                  <a:pt x="3621" y="2582"/>
                </a:lnTo>
                <a:lnTo>
                  <a:pt x="3654" y="2553"/>
                </a:lnTo>
                <a:lnTo>
                  <a:pt x="3677" y="2541"/>
                </a:lnTo>
                <a:lnTo>
                  <a:pt x="3715" y="2543"/>
                </a:lnTo>
                <a:lnTo>
                  <a:pt x="3763" y="2559"/>
                </a:lnTo>
                <a:lnTo>
                  <a:pt x="3801" y="2544"/>
                </a:lnTo>
                <a:lnTo>
                  <a:pt x="3816" y="2517"/>
                </a:lnTo>
                <a:lnTo>
                  <a:pt x="3815" y="2455"/>
                </a:lnTo>
                <a:lnTo>
                  <a:pt x="3797" y="2418"/>
                </a:lnTo>
                <a:lnTo>
                  <a:pt x="3800" y="2388"/>
                </a:lnTo>
                <a:lnTo>
                  <a:pt x="3826" y="2345"/>
                </a:lnTo>
                <a:lnTo>
                  <a:pt x="3856" y="2349"/>
                </a:lnTo>
                <a:lnTo>
                  <a:pt x="3885" y="2345"/>
                </a:lnTo>
                <a:lnTo>
                  <a:pt x="3904" y="2344"/>
                </a:lnTo>
                <a:lnTo>
                  <a:pt x="3930" y="2307"/>
                </a:lnTo>
                <a:lnTo>
                  <a:pt x="3966" y="2283"/>
                </a:lnTo>
                <a:lnTo>
                  <a:pt x="3951" y="2206"/>
                </a:lnTo>
                <a:lnTo>
                  <a:pt x="3969" y="2189"/>
                </a:lnTo>
                <a:lnTo>
                  <a:pt x="3995" y="2224"/>
                </a:lnTo>
                <a:lnTo>
                  <a:pt x="4028" y="2249"/>
                </a:lnTo>
                <a:lnTo>
                  <a:pt x="4060" y="2245"/>
                </a:lnTo>
                <a:lnTo>
                  <a:pt x="4099" y="2241"/>
                </a:lnTo>
                <a:lnTo>
                  <a:pt x="4128" y="2257"/>
                </a:lnTo>
                <a:lnTo>
                  <a:pt x="4175" y="2262"/>
                </a:lnTo>
                <a:lnTo>
                  <a:pt x="4178" y="2260"/>
                </a:lnTo>
                <a:lnTo>
                  <a:pt x="4204" y="2251"/>
                </a:lnTo>
                <a:lnTo>
                  <a:pt x="4226" y="2247"/>
                </a:lnTo>
                <a:lnTo>
                  <a:pt x="4246" y="2225"/>
                </a:lnTo>
                <a:lnTo>
                  <a:pt x="4273" y="2231"/>
                </a:lnTo>
                <a:lnTo>
                  <a:pt x="4301" y="2238"/>
                </a:lnTo>
                <a:lnTo>
                  <a:pt x="4313" y="2259"/>
                </a:lnTo>
                <a:lnTo>
                  <a:pt x="4326" y="2319"/>
                </a:lnTo>
                <a:lnTo>
                  <a:pt x="4357" y="2370"/>
                </a:lnTo>
                <a:lnTo>
                  <a:pt x="4375" y="2398"/>
                </a:lnTo>
                <a:lnTo>
                  <a:pt x="4364" y="2417"/>
                </a:lnTo>
                <a:lnTo>
                  <a:pt x="4397" y="2459"/>
                </a:lnTo>
                <a:lnTo>
                  <a:pt x="4423" y="2458"/>
                </a:lnTo>
                <a:lnTo>
                  <a:pt x="4439" y="2436"/>
                </a:lnTo>
                <a:lnTo>
                  <a:pt x="4476" y="2451"/>
                </a:lnTo>
                <a:lnTo>
                  <a:pt x="4500" y="2465"/>
                </a:lnTo>
                <a:lnTo>
                  <a:pt x="4529" y="2481"/>
                </a:lnTo>
                <a:lnTo>
                  <a:pt x="4565" y="2504"/>
                </a:lnTo>
                <a:lnTo>
                  <a:pt x="4565" y="2506"/>
                </a:lnTo>
                <a:lnTo>
                  <a:pt x="4598" y="2471"/>
                </a:lnTo>
                <a:lnTo>
                  <a:pt x="4628" y="2456"/>
                </a:lnTo>
                <a:lnTo>
                  <a:pt x="4672" y="2422"/>
                </a:lnTo>
                <a:lnTo>
                  <a:pt x="4689" y="2371"/>
                </a:lnTo>
                <a:lnTo>
                  <a:pt x="4691" y="2296"/>
                </a:lnTo>
                <a:lnTo>
                  <a:pt x="4717" y="2253"/>
                </a:lnTo>
                <a:lnTo>
                  <a:pt x="4711" y="2249"/>
                </a:lnTo>
                <a:lnTo>
                  <a:pt x="4678" y="2231"/>
                </a:lnTo>
                <a:lnTo>
                  <a:pt x="4666" y="2193"/>
                </a:lnTo>
                <a:lnTo>
                  <a:pt x="4696" y="2198"/>
                </a:lnTo>
                <a:lnTo>
                  <a:pt x="4727" y="2192"/>
                </a:lnTo>
                <a:lnTo>
                  <a:pt x="4752" y="2179"/>
                </a:lnTo>
                <a:lnTo>
                  <a:pt x="4755" y="2164"/>
                </a:lnTo>
                <a:lnTo>
                  <a:pt x="4788" y="2157"/>
                </a:lnTo>
                <a:lnTo>
                  <a:pt x="4827" y="2150"/>
                </a:lnTo>
                <a:lnTo>
                  <a:pt x="4850" y="2151"/>
                </a:lnTo>
                <a:lnTo>
                  <a:pt x="4880" y="2148"/>
                </a:lnTo>
                <a:lnTo>
                  <a:pt x="4906" y="2146"/>
                </a:lnTo>
                <a:lnTo>
                  <a:pt x="4927" y="2149"/>
                </a:lnTo>
                <a:lnTo>
                  <a:pt x="4948" y="2143"/>
                </a:lnTo>
                <a:lnTo>
                  <a:pt x="4971" y="2140"/>
                </a:lnTo>
                <a:lnTo>
                  <a:pt x="4995" y="2135"/>
                </a:lnTo>
                <a:lnTo>
                  <a:pt x="5022" y="2101"/>
                </a:lnTo>
                <a:lnTo>
                  <a:pt x="5046" y="2088"/>
                </a:lnTo>
                <a:lnTo>
                  <a:pt x="5070" y="2075"/>
                </a:lnTo>
                <a:lnTo>
                  <a:pt x="5100" y="2061"/>
                </a:lnTo>
                <a:lnTo>
                  <a:pt x="5101" y="2061"/>
                </a:lnTo>
                <a:lnTo>
                  <a:pt x="5117" y="2047"/>
                </a:lnTo>
                <a:lnTo>
                  <a:pt x="5094" y="2016"/>
                </a:lnTo>
                <a:lnTo>
                  <a:pt x="5082" y="1956"/>
                </a:lnTo>
                <a:lnTo>
                  <a:pt x="5105" y="1925"/>
                </a:lnTo>
                <a:lnTo>
                  <a:pt x="5140" y="1937"/>
                </a:lnTo>
                <a:lnTo>
                  <a:pt x="5168" y="1972"/>
                </a:lnTo>
                <a:lnTo>
                  <a:pt x="5191" y="1916"/>
                </a:lnTo>
                <a:lnTo>
                  <a:pt x="5223" y="1894"/>
                </a:lnTo>
                <a:lnTo>
                  <a:pt x="5234" y="1877"/>
                </a:lnTo>
                <a:lnTo>
                  <a:pt x="5212" y="1844"/>
                </a:lnTo>
                <a:lnTo>
                  <a:pt x="5188" y="1857"/>
                </a:lnTo>
                <a:lnTo>
                  <a:pt x="5161" y="1854"/>
                </a:lnTo>
                <a:lnTo>
                  <a:pt x="5140" y="1831"/>
                </a:lnTo>
                <a:lnTo>
                  <a:pt x="5109" y="1815"/>
                </a:lnTo>
                <a:lnTo>
                  <a:pt x="5102" y="1789"/>
                </a:lnTo>
                <a:lnTo>
                  <a:pt x="5146" y="1718"/>
                </a:lnTo>
                <a:lnTo>
                  <a:pt x="5171" y="1666"/>
                </a:lnTo>
                <a:lnTo>
                  <a:pt x="5160" y="1619"/>
                </a:lnTo>
                <a:lnTo>
                  <a:pt x="5146" y="1617"/>
                </a:lnTo>
                <a:lnTo>
                  <a:pt x="5139" y="1544"/>
                </a:lnTo>
                <a:lnTo>
                  <a:pt x="5111" y="1547"/>
                </a:lnTo>
                <a:lnTo>
                  <a:pt x="5100" y="1538"/>
                </a:lnTo>
                <a:lnTo>
                  <a:pt x="5107" y="1513"/>
                </a:lnTo>
                <a:lnTo>
                  <a:pt x="5078" y="1500"/>
                </a:lnTo>
                <a:lnTo>
                  <a:pt x="5049" y="1508"/>
                </a:lnTo>
                <a:lnTo>
                  <a:pt x="5013" y="1505"/>
                </a:lnTo>
                <a:lnTo>
                  <a:pt x="4997" y="1499"/>
                </a:lnTo>
                <a:lnTo>
                  <a:pt x="5022" y="1417"/>
                </a:lnTo>
                <a:lnTo>
                  <a:pt x="5012" y="1397"/>
                </a:lnTo>
                <a:lnTo>
                  <a:pt x="5008" y="1370"/>
                </a:lnTo>
                <a:lnTo>
                  <a:pt x="5041" y="1365"/>
                </a:lnTo>
                <a:lnTo>
                  <a:pt x="5065" y="1357"/>
                </a:lnTo>
                <a:lnTo>
                  <a:pt x="5088" y="1346"/>
                </a:lnTo>
                <a:lnTo>
                  <a:pt x="5106" y="1348"/>
                </a:lnTo>
                <a:lnTo>
                  <a:pt x="5124" y="1318"/>
                </a:lnTo>
                <a:lnTo>
                  <a:pt x="5150" y="1273"/>
                </a:lnTo>
                <a:lnTo>
                  <a:pt x="5184" y="1271"/>
                </a:lnTo>
                <a:lnTo>
                  <a:pt x="5208" y="1272"/>
                </a:lnTo>
                <a:lnTo>
                  <a:pt x="5247" y="1301"/>
                </a:lnTo>
                <a:lnTo>
                  <a:pt x="5272" y="1305"/>
                </a:lnTo>
                <a:lnTo>
                  <a:pt x="5300" y="1309"/>
                </a:lnTo>
                <a:lnTo>
                  <a:pt x="5331" y="1329"/>
                </a:lnTo>
                <a:lnTo>
                  <a:pt x="5348" y="1309"/>
                </a:lnTo>
                <a:lnTo>
                  <a:pt x="5358" y="1288"/>
                </a:lnTo>
                <a:lnTo>
                  <a:pt x="5389" y="1269"/>
                </a:lnTo>
                <a:lnTo>
                  <a:pt x="5413" y="1239"/>
                </a:lnTo>
                <a:lnTo>
                  <a:pt x="5431" y="1228"/>
                </a:lnTo>
                <a:lnTo>
                  <a:pt x="5431" y="1174"/>
                </a:lnTo>
                <a:lnTo>
                  <a:pt x="5453" y="1152"/>
                </a:lnTo>
                <a:lnTo>
                  <a:pt x="5488" y="1148"/>
                </a:lnTo>
                <a:lnTo>
                  <a:pt x="5533" y="1168"/>
                </a:lnTo>
                <a:lnTo>
                  <a:pt x="5561" y="1175"/>
                </a:lnTo>
                <a:lnTo>
                  <a:pt x="5601" y="1181"/>
                </a:lnTo>
                <a:lnTo>
                  <a:pt x="5640" y="1213"/>
                </a:lnTo>
                <a:lnTo>
                  <a:pt x="5673" y="1251"/>
                </a:lnTo>
                <a:lnTo>
                  <a:pt x="5688" y="1257"/>
                </a:lnTo>
                <a:lnTo>
                  <a:pt x="5696" y="1267"/>
                </a:lnTo>
                <a:lnTo>
                  <a:pt x="5710" y="1263"/>
                </a:lnTo>
                <a:lnTo>
                  <a:pt x="5722" y="1295"/>
                </a:lnTo>
                <a:lnTo>
                  <a:pt x="5740" y="1309"/>
                </a:lnTo>
                <a:lnTo>
                  <a:pt x="5756" y="1321"/>
                </a:lnTo>
                <a:lnTo>
                  <a:pt x="5773" y="1335"/>
                </a:lnTo>
                <a:lnTo>
                  <a:pt x="5792" y="1359"/>
                </a:lnTo>
                <a:lnTo>
                  <a:pt x="5803" y="1367"/>
                </a:lnTo>
                <a:lnTo>
                  <a:pt x="5810" y="1381"/>
                </a:lnTo>
                <a:lnTo>
                  <a:pt x="5816" y="1392"/>
                </a:lnTo>
                <a:lnTo>
                  <a:pt x="5824" y="1399"/>
                </a:lnTo>
                <a:lnTo>
                  <a:pt x="5850" y="1399"/>
                </a:lnTo>
                <a:lnTo>
                  <a:pt x="5858" y="1403"/>
                </a:lnTo>
                <a:lnTo>
                  <a:pt x="5869" y="1415"/>
                </a:lnTo>
                <a:lnTo>
                  <a:pt x="5876" y="1420"/>
                </a:lnTo>
                <a:lnTo>
                  <a:pt x="5886" y="1422"/>
                </a:lnTo>
                <a:lnTo>
                  <a:pt x="5895" y="1426"/>
                </a:lnTo>
                <a:lnTo>
                  <a:pt x="5899" y="1430"/>
                </a:lnTo>
                <a:lnTo>
                  <a:pt x="5920" y="1450"/>
                </a:lnTo>
                <a:lnTo>
                  <a:pt x="5937" y="1467"/>
                </a:lnTo>
                <a:lnTo>
                  <a:pt x="5950" y="1478"/>
                </a:lnTo>
                <a:lnTo>
                  <a:pt x="5962" y="1483"/>
                </a:lnTo>
                <a:lnTo>
                  <a:pt x="5974" y="1487"/>
                </a:lnTo>
                <a:lnTo>
                  <a:pt x="5983" y="1487"/>
                </a:lnTo>
                <a:lnTo>
                  <a:pt x="5992" y="1482"/>
                </a:lnTo>
                <a:lnTo>
                  <a:pt x="6013" y="1453"/>
                </a:lnTo>
                <a:lnTo>
                  <a:pt x="6016" y="1426"/>
                </a:lnTo>
                <a:lnTo>
                  <a:pt x="6027" y="1428"/>
                </a:lnTo>
                <a:lnTo>
                  <a:pt x="6044" y="1419"/>
                </a:lnTo>
                <a:lnTo>
                  <a:pt x="6060" y="1392"/>
                </a:lnTo>
                <a:lnTo>
                  <a:pt x="6079" y="1389"/>
                </a:lnTo>
                <a:lnTo>
                  <a:pt x="6092" y="1371"/>
                </a:lnTo>
                <a:lnTo>
                  <a:pt x="6137" y="1426"/>
                </a:lnTo>
                <a:lnTo>
                  <a:pt x="6166" y="1450"/>
                </a:lnTo>
                <a:lnTo>
                  <a:pt x="6182" y="1482"/>
                </a:lnTo>
                <a:lnTo>
                  <a:pt x="6226" y="1498"/>
                </a:lnTo>
                <a:lnTo>
                  <a:pt x="6238" y="1511"/>
                </a:lnTo>
                <a:lnTo>
                  <a:pt x="6257" y="1497"/>
                </a:lnTo>
                <a:lnTo>
                  <a:pt x="6279" y="1505"/>
                </a:lnTo>
                <a:lnTo>
                  <a:pt x="6287" y="1490"/>
                </a:lnTo>
                <a:lnTo>
                  <a:pt x="6291" y="1489"/>
                </a:lnTo>
                <a:lnTo>
                  <a:pt x="6294" y="1469"/>
                </a:lnTo>
                <a:lnTo>
                  <a:pt x="6284" y="1434"/>
                </a:lnTo>
                <a:lnTo>
                  <a:pt x="6301" y="1427"/>
                </a:lnTo>
                <a:lnTo>
                  <a:pt x="6323" y="1427"/>
                </a:lnTo>
                <a:lnTo>
                  <a:pt x="6315" y="1400"/>
                </a:lnTo>
                <a:lnTo>
                  <a:pt x="6300" y="1389"/>
                </a:lnTo>
                <a:lnTo>
                  <a:pt x="6289" y="1346"/>
                </a:lnTo>
                <a:lnTo>
                  <a:pt x="6276" y="1325"/>
                </a:lnTo>
                <a:lnTo>
                  <a:pt x="6259" y="1332"/>
                </a:lnTo>
                <a:lnTo>
                  <a:pt x="6257" y="1336"/>
                </a:lnTo>
                <a:lnTo>
                  <a:pt x="6240" y="1337"/>
                </a:lnTo>
                <a:lnTo>
                  <a:pt x="6239" y="1292"/>
                </a:lnTo>
                <a:lnTo>
                  <a:pt x="6235" y="1269"/>
                </a:lnTo>
                <a:lnTo>
                  <a:pt x="6218" y="1236"/>
                </a:lnTo>
                <a:lnTo>
                  <a:pt x="6224" y="1197"/>
                </a:lnTo>
                <a:lnTo>
                  <a:pt x="6238" y="1193"/>
                </a:lnTo>
                <a:lnTo>
                  <a:pt x="6257" y="1195"/>
                </a:lnTo>
                <a:lnTo>
                  <a:pt x="6267" y="1186"/>
                </a:lnTo>
                <a:lnTo>
                  <a:pt x="6281" y="1164"/>
                </a:lnTo>
                <a:lnTo>
                  <a:pt x="6301" y="1157"/>
                </a:lnTo>
                <a:lnTo>
                  <a:pt x="6308" y="1151"/>
                </a:lnTo>
                <a:lnTo>
                  <a:pt x="6294" y="1129"/>
                </a:lnTo>
                <a:lnTo>
                  <a:pt x="6277" y="1111"/>
                </a:lnTo>
                <a:lnTo>
                  <a:pt x="6258" y="1096"/>
                </a:lnTo>
                <a:lnTo>
                  <a:pt x="6244" y="1090"/>
                </a:lnTo>
                <a:lnTo>
                  <a:pt x="6229" y="1087"/>
                </a:lnTo>
                <a:lnTo>
                  <a:pt x="6216" y="1060"/>
                </a:lnTo>
                <a:lnTo>
                  <a:pt x="6202" y="1060"/>
                </a:lnTo>
                <a:lnTo>
                  <a:pt x="6217" y="1023"/>
                </a:lnTo>
                <a:lnTo>
                  <a:pt x="6215" y="997"/>
                </a:lnTo>
                <a:lnTo>
                  <a:pt x="6212" y="958"/>
                </a:lnTo>
                <a:lnTo>
                  <a:pt x="6215" y="935"/>
                </a:lnTo>
                <a:lnTo>
                  <a:pt x="6205" y="895"/>
                </a:lnTo>
                <a:lnTo>
                  <a:pt x="6187" y="875"/>
                </a:lnTo>
                <a:lnTo>
                  <a:pt x="6171" y="855"/>
                </a:lnTo>
                <a:lnTo>
                  <a:pt x="6181" y="832"/>
                </a:lnTo>
                <a:lnTo>
                  <a:pt x="6196" y="829"/>
                </a:lnTo>
                <a:lnTo>
                  <a:pt x="6212" y="822"/>
                </a:lnTo>
                <a:lnTo>
                  <a:pt x="6221" y="805"/>
                </a:lnTo>
                <a:lnTo>
                  <a:pt x="6238" y="803"/>
                </a:lnTo>
                <a:lnTo>
                  <a:pt x="6257" y="810"/>
                </a:lnTo>
                <a:lnTo>
                  <a:pt x="6278" y="812"/>
                </a:lnTo>
                <a:lnTo>
                  <a:pt x="6293" y="806"/>
                </a:lnTo>
                <a:lnTo>
                  <a:pt x="6313" y="805"/>
                </a:lnTo>
                <a:lnTo>
                  <a:pt x="6314" y="804"/>
                </a:lnTo>
                <a:lnTo>
                  <a:pt x="6332" y="795"/>
                </a:lnTo>
                <a:lnTo>
                  <a:pt x="6345" y="798"/>
                </a:lnTo>
                <a:lnTo>
                  <a:pt x="6360" y="807"/>
                </a:lnTo>
                <a:lnTo>
                  <a:pt x="6375" y="805"/>
                </a:lnTo>
                <a:lnTo>
                  <a:pt x="6387" y="794"/>
                </a:lnTo>
                <a:lnTo>
                  <a:pt x="6383" y="759"/>
                </a:lnTo>
                <a:lnTo>
                  <a:pt x="6396" y="727"/>
                </a:lnTo>
                <a:lnTo>
                  <a:pt x="6415" y="694"/>
                </a:lnTo>
                <a:lnTo>
                  <a:pt x="6431" y="660"/>
                </a:lnTo>
                <a:lnTo>
                  <a:pt x="6432" y="631"/>
                </a:lnTo>
                <a:lnTo>
                  <a:pt x="6445" y="645"/>
                </a:lnTo>
                <a:lnTo>
                  <a:pt x="6459" y="665"/>
                </a:lnTo>
                <a:lnTo>
                  <a:pt x="6475" y="673"/>
                </a:lnTo>
                <a:lnTo>
                  <a:pt x="6490" y="676"/>
                </a:lnTo>
                <a:lnTo>
                  <a:pt x="6507" y="684"/>
                </a:lnTo>
                <a:lnTo>
                  <a:pt x="6523" y="689"/>
                </a:lnTo>
                <a:lnTo>
                  <a:pt x="6541" y="705"/>
                </a:lnTo>
                <a:lnTo>
                  <a:pt x="6554" y="701"/>
                </a:lnTo>
                <a:lnTo>
                  <a:pt x="6574" y="711"/>
                </a:lnTo>
                <a:lnTo>
                  <a:pt x="6592" y="715"/>
                </a:lnTo>
                <a:lnTo>
                  <a:pt x="6608" y="719"/>
                </a:lnTo>
                <a:lnTo>
                  <a:pt x="6624" y="741"/>
                </a:lnTo>
                <a:lnTo>
                  <a:pt x="6640" y="744"/>
                </a:lnTo>
                <a:lnTo>
                  <a:pt x="6654" y="743"/>
                </a:lnTo>
                <a:lnTo>
                  <a:pt x="6672" y="728"/>
                </a:lnTo>
                <a:lnTo>
                  <a:pt x="6687" y="728"/>
                </a:lnTo>
                <a:lnTo>
                  <a:pt x="6701" y="712"/>
                </a:lnTo>
                <a:lnTo>
                  <a:pt x="6716" y="716"/>
                </a:lnTo>
                <a:lnTo>
                  <a:pt x="6732" y="734"/>
                </a:lnTo>
                <a:lnTo>
                  <a:pt x="6752" y="754"/>
                </a:lnTo>
                <a:lnTo>
                  <a:pt x="6774" y="761"/>
                </a:lnTo>
                <a:lnTo>
                  <a:pt x="6785" y="766"/>
                </a:lnTo>
                <a:lnTo>
                  <a:pt x="6804" y="770"/>
                </a:lnTo>
                <a:lnTo>
                  <a:pt x="6820" y="777"/>
                </a:lnTo>
                <a:lnTo>
                  <a:pt x="6842" y="776"/>
                </a:lnTo>
                <a:lnTo>
                  <a:pt x="6865" y="775"/>
                </a:lnTo>
                <a:lnTo>
                  <a:pt x="6889" y="775"/>
                </a:lnTo>
                <a:lnTo>
                  <a:pt x="6904" y="776"/>
                </a:lnTo>
                <a:lnTo>
                  <a:pt x="6921" y="772"/>
                </a:lnTo>
                <a:lnTo>
                  <a:pt x="6946" y="755"/>
                </a:lnTo>
                <a:lnTo>
                  <a:pt x="6960" y="751"/>
                </a:lnTo>
                <a:lnTo>
                  <a:pt x="6976" y="737"/>
                </a:lnTo>
                <a:lnTo>
                  <a:pt x="6982" y="738"/>
                </a:lnTo>
                <a:lnTo>
                  <a:pt x="7002" y="746"/>
                </a:lnTo>
                <a:lnTo>
                  <a:pt x="7008" y="753"/>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Freeform 37"/>
          <xdr:cNvSpPr>
            <a:spLocks/>
          </xdr:cNvSpPr>
        </xdr:nvSpPr>
        <xdr:spPr>
          <a:xfrm>
            <a:off x="997" y="232"/>
            <a:ext cx="775" cy="253"/>
          </a:xfrm>
          <a:custGeom>
            <a:pathLst>
              <a:path h="3226" w="8514">
                <a:moveTo>
                  <a:pt x="6672" y="2955"/>
                </a:moveTo>
                <a:lnTo>
                  <a:pt x="6692" y="2965"/>
                </a:lnTo>
                <a:lnTo>
                  <a:pt x="6705" y="2978"/>
                </a:lnTo>
                <a:lnTo>
                  <a:pt x="6732" y="2970"/>
                </a:lnTo>
                <a:lnTo>
                  <a:pt x="6751" y="2965"/>
                </a:lnTo>
                <a:lnTo>
                  <a:pt x="6771" y="2977"/>
                </a:lnTo>
                <a:lnTo>
                  <a:pt x="6795" y="2985"/>
                </a:lnTo>
                <a:lnTo>
                  <a:pt x="6814" y="3001"/>
                </a:lnTo>
                <a:lnTo>
                  <a:pt x="6832" y="3006"/>
                </a:lnTo>
                <a:lnTo>
                  <a:pt x="6848" y="3010"/>
                </a:lnTo>
                <a:lnTo>
                  <a:pt x="6861" y="3039"/>
                </a:lnTo>
                <a:lnTo>
                  <a:pt x="6877" y="3054"/>
                </a:lnTo>
                <a:lnTo>
                  <a:pt x="6892" y="3039"/>
                </a:lnTo>
                <a:lnTo>
                  <a:pt x="6913" y="3035"/>
                </a:lnTo>
                <a:lnTo>
                  <a:pt x="6930" y="3033"/>
                </a:lnTo>
                <a:lnTo>
                  <a:pt x="6947" y="3029"/>
                </a:lnTo>
                <a:lnTo>
                  <a:pt x="6965" y="3021"/>
                </a:lnTo>
                <a:lnTo>
                  <a:pt x="6985" y="3022"/>
                </a:lnTo>
                <a:lnTo>
                  <a:pt x="7000" y="3025"/>
                </a:lnTo>
                <a:lnTo>
                  <a:pt x="7019" y="3027"/>
                </a:lnTo>
                <a:lnTo>
                  <a:pt x="7037" y="3042"/>
                </a:lnTo>
                <a:lnTo>
                  <a:pt x="7056" y="3034"/>
                </a:lnTo>
                <a:lnTo>
                  <a:pt x="7074" y="3034"/>
                </a:lnTo>
                <a:lnTo>
                  <a:pt x="7096" y="3035"/>
                </a:lnTo>
                <a:lnTo>
                  <a:pt x="7110" y="3024"/>
                </a:lnTo>
                <a:lnTo>
                  <a:pt x="7131" y="3021"/>
                </a:lnTo>
                <a:lnTo>
                  <a:pt x="7145" y="3014"/>
                </a:lnTo>
                <a:lnTo>
                  <a:pt x="7161" y="3006"/>
                </a:lnTo>
                <a:lnTo>
                  <a:pt x="7183" y="2996"/>
                </a:lnTo>
                <a:lnTo>
                  <a:pt x="7205" y="2994"/>
                </a:lnTo>
                <a:lnTo>
                  <a:pt x="7221" y="2989"/>
                </a:lnTo>
                <a:lnTo>
                  <a:pt x="7237" y="2984"/>
                </a:lnTo>
                <a:lnTo>
                  <a:pt x="7251" y="2986"/>
                </a:lnTo>
                <a:lnTo>
                  <a:pt x="7273" y="2974"/>
                </a:lnTo>
                <a:lnTo>
                  <a:pt x="7288" y="2968"/>
                </a:lnTo>
                <a:lnTo>
                  <a:pt x="7309" y="2977"/>
                </a:lnTo>
                <a:lnTo>
                  <a:pt x="7318" y="2976"/>
                </a:lnTo>
                <a:lnTo>
                  <a:pt x="7334" y="2945"/>
                </a:lnTo>
                <a:lnTo>
                  <a:pt x="7350" y="2937"/>
                </a:lnTo>
                <a:lnTo>
                  <a:pt x="7365" y="2932"/>
                </a:lnTo>
                <a:lnTo>
                  <a:pt x="7388" y="2898"/>
                </a:lnTo>
                <a:lnTo>
                  <a:pt x="7411" y="2890"/>
                </a:lnTo>
                <a:lnTo>
                  <a:pt x="7435" y="2900"/>
                </a:lnTo>
                <a:lnTo>
                  <a:pt x="7453" y="2902"/>
                </a:lnTo>
                <a:lnTo>
                  <a:pt x="7475" y="2876"/>
                </a:lnTo>
                <a:lnTo>
                  <a:pt x="7491" y="2858"/>
                </a:lnTo>
                <a:lnTo>
                  <a:pt x="7513" y="2811"/>
                </a:lnTo>
                <a:lnTo>
                  <a:pt x="7528" y="2782"/>
                </a:lnTo>
                <a:lnTo>
                  <a:pt x="7547" y="2805"/>
                </a:lnTo>
                <a:lnTo>
                  <a:pt x="7565" y="2812"/>
                </a:lnTo>
                <a:lnTo>
                  <a:pt x="7580" y="2818"/>
                </a:lnTo>
                <a:lnTo>
                  <a:pt x="7594" y="2819"/>
                </a:lnTo>
                <a:lnTo>
                  <a:pt x="7607" y="2832"/>
                </a:lnTo>
                <a:lnTo>
                  <a:pt x="7622" y="2858"/>
                </a:lnTo>
                <a:lnTo>
                  <a:pt x="7637" y="2889"/>
                </a:lnTo>
                <a:lnTo>
                  <a:pt x="7656" y="2895"/>
                </a:lnTo>
                <a:lnTo>
                  <a:pt x="7672" y="2908"/>
                </a:lnTo>
                <a:lnTo>
                  <a:pt x="7672" y="2965"/>
                </a:lnTo>
                <a:lnTo>
                  <a:pt x="7681" y="2975"/>
                </a:lnTo>
                <a:lnTo>
                  <a:pt x="7691" y="2994"/>
                </a:lnTo>
                <a:lnTo>
                  <a:pt x="7706" y="3010"/>
                </a:lnTo>
                <a:lnTo>
                  <a:pt x="7728" y="3043"/>
                </a:lnTo>
                <a:lnTo>
                  <a:pt x="7738" y="3041"/>
                </a:lnTo>
                <a:lnTo>
                  <a:pt x="7751" y="3045"/>
                </a:lnTo>
                <a:lnTo>
                  <a:pt x="7768" y="3063"/>
                </a:lnTo>
                <a:lnTo>
                  <a:pt x="7798" y="3074"/>
                </a:lnTo>
                <a:lnTo>
                  <a:pt x="7801" y="3115"/>
                </a:lnTo>
                <a:lnTo>
                  <a:pt x="7801" y="3140"/>
                </a:lnTo>
                <a:lnTo>
                  <a:pt x="7822" y="3162"/>
                </a:lnTo>
                <a:lnTo>
                  <a:pt x="7850" y="3201"/>
                </a:lnTo>
                <a:lnTo>
                  <a:pt x="7879" y="3221"/>
                </a:lnTo>
                <a:lnTo>
                  <a:pt x="7890" y="3226"/>
                </a:lnTo>
                <a:lnTo>
                  <a:pt x="7895" y="3200"/>
                </a:lnTo>
                <a:lnTo>
                  <a:pt x="7906" y="3203"/>
                </a:lnTo>
                <a:lnTo>
                  <a:pt x="7915" y="3209"/>
                </a:lnTo>
                <a:lnTo>
                  <a:pt x="7924" y="3217"/>
                </a:lnTo>
                <a:lnTo>
                  <a:pt x="7934" y="3212"/>
                </a:lnTo>
                <a:lnTo>
                  <a:pt x="7947" y="3211"/>
                </a:lnTo>
                <a:lnTo>
                  <a:pt x="7958" y="3212"/>
                </a:lnTo>
                <a:lnTo>
                  <a:pt x="7968" y="3207"/>
                </a:lnTo>
                <a:lnTo>
                  <a:pt x="7976" y="3205"/>
                </a:lnTo>
                <a:lnTo>
                  <a:pt x="7977" y="3179"/>
                </a:lnTo>
                <a:lnTo>
                  <a:pt x="7986" y="3157"/>
                </a:lnTo>
                <a:lnTo>
                  <a:pt x="7992" y="3153"/>
                </a:lnTo>
                <a:lnTo>
                  <a:pt x="8003" y="3145"/>
                </a:lnTo>
                <a:lnTo>
                  <a:pt x="8007" y="3130"/>
                </a:lnTo>
                <a:lnTo>
                  <a:pt x="8014" y="3111"/>
                </a:lnTo>
                <a:lnTo>
                  <a:pt x="8023" y="3082"/>
                </a:lnTo>
                <a:lnTo>
                  <a:pt x="8032" y="3082"/>
                </a:lnTo>
                <a:lnTo>
                  <a:pt x="8041" y="3078"/>
                </a:lnTo>
                <a:lnTo>
                  <a:pt x="8048" y="3045"/>
                </a:lnTo>
                <a:lnTo>
                  <a:pt x="8056" y="2992"/>
                </a:lnTo>
                <a:lnTo>
                  <a:pt x="8065" y="2989"/>
                </a:lnTo>
                <a:lnTo>
                  <a:pt x="8073" y="2981"/>
                </a:lnTo>
                <a:lnTo>
                  <a:pt x="8082" y="2975"/>
                </a:lnTo>
                <a:lnTo>
                  <a:pt x="8092" y="2968"/>
                </a:lnTo>
                <a:lnTo>
                  <a:pt x="8106" y="2964"/>
                </a:lnTo>
                <a:lnTo>
                  <a:pt x="8111" y="2967"/>
                </a:lnTo>
                <a:lnTo>
                  <a:pt x="8112" y="2968"/>
                </a:lnTo>
                <a:lnTo>
                  <a:pt x="8120" y="2968"/>
                </a:lnTo>
                <a:lnTo>
                  <a:pt x="8130" y="2965"/>
                </a:lnTo>
                <a:lnTo>
                  <a:pt x="8139" y="2968"/>
                </a:lnTo>
                <a:lnTo>
                  <a:pt x="8147" y="2962"/>
                </a:lnTo>
                <a:lnTo>
                  <a:pt x="8154" y="2954"/>
                </a:lnTo>
                <a:lnTo>
                  <a:pt x="8164" y="2943"/>
                </a:lnTo>
                <a:lnTo>
                  <a:pt x="8172" y="2932"/>
                </a:lnTo>
                <a:lnTo>
                  <a:pt x="8172" y="2929"/>
                </a:lnTo>
                <a:lnTo>
                  <a:pt x="8179" y="2919"/>
                </a:lnTo>
                <a:lnTo>
                  <a:pt x="8187" y="2920"/>
                </a:lnTo>
                <a:lnTo>
                  <a:pt x="8194" y="2908"/>
                </a:lnTo>
                <a:lnTo>
                  <a:pt x="8203" y="2880"/>
                </a:lnTo>
                <a:lnTo>
                  <a:pt x="8209" y="2854"/>
                </a:lnTo>
                <a:lnTo>
                  <a:pt x="8212" y="2836"/>
                </a:lnTo>
                <a:lnTo>
                  <a:pt x="8216" y="2799"/>
                </a:lnTo>
                <a:lnTo>
                  <a:pt x="8225" y="2779"/>
                </a:lnTo>
                <a:lnTo>
                  <a:pt x="8228" y="2747"/>
                </a:lnTo>
                <a:lnTo>
                  <a:pt x="8238" y="2714"/>
                </a:lnTo>
                <a:lnTo>
                  <a:pt x="8243" y="2669"/>
                </a:lnTo>
                <a:lnTo>
                  <a:pt x="8242" y="2661"/>
                </a:lnTo>
                <a:lnTo>
                  <a:pt x="8238" y="2622"/>
                </a:lnTo>
                <a:lnTo>
                  <a:pt x="8214" y="2602"/>
                </a:lnTo>
                <a:lnTo>
                  <a:pt x="8214" y="2576"/>
                </a:lnTo>
                <a:lnTo>
                  <a:pt x="8208" y="2534"/>
                </a:lnTo>
                <a:lnTo>
                  <a:pt x="8195" y="2480"/>
                </a:lnTo>
                <a:lnTo>
                  <a:pt x="8166" y="2437"/>
                </a:lnTo>
                <a:lnTo>
                  <a:pt x="8153" y="2409"/>
                </a:lnTo>
                <a:lnTo>
                  <a:pt x="8135" y="2347"/>
                </a:lnTo>
                <a:lnTo>
                  <a:pt x="8145" y="2337"/>
                </a:lnTo>
                <a:lnTo>
                  <a:pt x="8144" y="2334"/>
                </a:lnTo>
                <a:lnTo>
                  <a:pt x="8121" y="2302"/>
                </a:lnTo>
                <a:lnTo>
                  <a:pt x="8097" y="2295"/>
                </a:lnTo>
                <a:lnTo>
                  <a:pt x="8077" y="2252"/>
                </a:lnTo>
                <a:lnTo>
                  <a:pt x="8053" y="2236"/>
                </a:lnTo>
                <a:lnTo>
                  <a:pt x="8031" y="2247"/>
                </a:lnTo>
                <a:lnTo>
                  <a:pt x="8008" y="2230"/>
                </a:lnTo>
                <a:lnTo>
                  <a:pt x="8005" y="2207"/>
                </a:lnTo>
                <a:lnTo>
                  <a:pt x="8008" y="2180"/>
                </a:lnTo>
                <a:lnTo>
                  <a:pt x="7990" y="2164"/>
                </a:lnTo>
                <a:lnTo>
                  <a:pt x="7970" y="2139"/>
                </a:lnTo>
                <a:lnTo>
                  <a:pt x="7992" y="2081"/>
                </a:lnTo>
                <a:lnTo>
                  <a:pt x="8008" y="2073"/>
                </a:lnTo>
                <a:lnTo>
                  <a:pt x="8037" y="2026"/>
                </a:lnTo>
                <a:lnTo>
                  <a:pt x="8034" y="2001"/>
                </a:lnTo>
                <a:lnTo>
                  <a:pt x="8016" y="1903"/>
                </a:lnTo>
                <a:lnTo>
                  <a:pt x="7992" y="1875"/>
                </a:lnTo>
                <a:lnTo>
                  <a:pt x="7972" y="1866"/>
                </a:lnTo>
                <a:lnTo>
                  <a:pt x="7955" y="1868"/>
                </a:lnTo>
                <a:lnTo>
                  <a:pt x="7945" y="1857"/>
                </a:lnTo>
                <a:lnTo>
                  <a:pt x="7943" y="1823"/>
                </a:lnTo>
                <a:lnTo>
                  <a:pt x="7950" y="1797"/>
                </a:lnTo>
                <a:lnTo>
                  <a:pt x="7945" y="1768"/>
                </a:lnTo>
                <a:lnTo>
                  <a:pt x="7943" y="1724"/>
                </a:lnTo>
                <a:lnTo>
                  <a:pt x="7948" y="1678"/>
                </a:lnTo>
                <a:lnTo>
                  <a:pt x="7946" y="1659"/>
                </a:lnTo>
                <a:lnTo>
                  <a:pt x="7936" y="1551"/>
                </a:lnTo>
                <a:lnTo>
                  <a:pt x="7912" y="1485"/>
                </a:lnTo>
                <a:lnTo>
                  <a:pt x="7917" y="1459"/>
                </a:lnTo>
                <a:lnTo>
                  <a:pt x="7921" y="1434"/>
                </a:lnTo>
                <a:lnTo>
                  <a:pt x="7945" y="1426"/>
                </a:lnTo>
                <a:lnTo>
                  <a:pt x="7972" y="1404"/>
                </a:lnTo>
                <a:lnTo>
                  <a:pt x="7986" y="1392"/>
                </a:lnTo>
                <a:lnTo>
                  <a:pt x="8015" y="1364"/>
                </a:lnTo>
                <a:lnTo>
                  <a:pt x="8016" y="1318"/>
                </a:lnTo>
                <a:lnTo>
                  <a:pt x="8004" y="1307"/>
                </a:lnTo>
                <a:lnTo>
                  <a:pt x="8022" y="1265"/>
                </a:lnTo>
                <a:lnTo>
                  <a:pt x="8052" y="1230"/>
                </a:lnTo>
                <a:lnTo>
                  <a:pt x="8059" y="1226"/>
                </a:lnTo>
                <a:lnTo>
                  <a:pt x="8086" y="1216"/>
                </a:lnTo>
                <a:lnTo>
                  <a:pt x="8108" y="1185"/>
                </a:lnTo>
                <a:lnTo>
                  <a:pt x="8126" y="1186"/>
                </a:lnTo>
                <a:lnTo>
                  <a:pt x="8136" y="1188"/>
                </a:lnTo>
                <a:lnTo>
                  <a:pt x="8133" y="1193"/>
                </a:lnTo>
                <a:lnTo>
                  <a:pt x="8157" y="1199"/>
                </a:lnTo>
                <a:lnTo>
                  <a:pt x="8170" y="1205"/>
                </a:lnTo>
                <a:lnTo>
                  <a:pt x="8191" y="1188"/>
                </a:lnTo>
                <a:lnTo>
                  <a:pt x="8208" y="1164"/>
                </a:lnTo>
                <a:lnTo>
                  <a:pt x="8241" y="1179"/>
                </a:lnTo>
                <a:lnTo>
                  <a:pt x="8253" y="1113"/>
                </a:lnTo>
                <a:lnTo>
                  <a:pt x="8232" y="1045"/>
                </a:lnTo>
                <a:lnTo>
                  <a:pt x="8217" y="1015"/>
                </a:lnTo>
                <a:lnTo>
                  <a:pt x="8244" y="1014"/>
                </a:lnTo>
                <a:lnTo>
                  <a:pt x="8192" y="922"/>
                </a:lnTo>
                <a:lnTo>
                  <a:pt x="8197" y="891"/>
                </a:lnTo>
                <a:lnTo>
                  <a:pt x="8217" y="889"/>
                </a:lnTo>
                <a:lnTo>
                  <a:pt x="8212" y="875"/>
                </a:lnTo>
                <a:lnTo>
                  <a:pt x="8221" y="867"/>
                </a:lnTo>
                <a:lnTo>
                  <a:pt x="8218" y="842"/>
                </a:lnTo>
                <a:lnTo>
                  <a:pt x="8249" y="852"/>
                </a:lnTo>
                <a:lnTo>
                  <a:pt x="8289" y="888"/>
                </a:lnTo>
                <a:lnTo>
                  <a:pt x="8320" y="887"/>
                </a:lnTo>
                <a:lnTo>
                  <a:pt x="8328" y="873"/>
                </a:lnTo>
                <a:lnTo>
                  <a:pt x="8299" y="813"/>
                </a:lnTo>
                <a:lnTo>
                  <a:pt x="8322" y="816"/>
                </a:lnTo>
                <a:lnTo>
                  <a:pt x="8319" y="784"/>
                </a:lnTo>
                <a:lnTo>
                  <a:pt x="8335" y="783"/>
                </a:lnTo>
                <a:lnTo>
                  <a:pt x="8331" y="746"/>
                </a:lnTo>
                <a:lnTo>
                  <a:pt x="8344" y="731"/>
                </a:lnTo>
                <a:lnTo>
                  <a:pt x="8364" y="700"/>
                </a:lnTo>
                <a:lnTo>
                  <a:pt x="8382" y="695"/>
                </a:lnTo>
                <a:lnTo>
                  <a:pt x="8414" y="685"/>
                </a:lnTo>
                <a:lnTo>
                  <a:pt x="8431" y="666"/>
                </a:lnTo>
                <a:lnTo>
                  <a:pt x="8458" y="648"/>
                </a:lnTo>
                <a:lnTo>
                  <a:pt x="8477" y="660"/>
                </a:lnTo>
                <a:lnTo>
                  <a:pt x="8480" y="685"/>
                </a:lnTo>
                <a:lnTo>
                  <a:pt x="8469" y="720"/>
                </a:lnTo>
                <a:lnTo>
                  <a:pt x="8500" y="743"/>
                </a:lnTo>
                <a:lnTo>
                  <a:pt x="8510" y="741"/>
                </a:lnTo>
                <a:lnTo>
                  <a:pt x="8494" y="728"/>
                </a:lnTo>
                <a:lnTo>
                  <a:pt x="8492" y="699"/>
                </a:lnTo>
                <a:lnTo>
                  <a:pt x="8503" y="679"/>
                </a:lnTo>
                <a:lnTo>
                  <a:pt x="8514" y="655"/>
                </a:lnTo>
                <a:lnTo>
                  <a:pt x="8491" y="608"/>
                </a:lnTo>
                <a:lnTo>
                  <a:pt x="8486" y="517"/>
                </a:lnTo>
                <a:lnTo>
                  <a:pt x="8470" y="482"/>
                </a:lnTo>
                <a:lnTo>
                  <a:pt x="8454" y="453"/>
                </a:lnTo>
                <a:lnTo>
                  <a:pt x="8437" y="421"/>
                </a:lnTo>
                <a:lnTo>
                  <a:pt x="8439" y="377"/>
                </a:lnTo>
                <a:lnTo>
                  <a:pt x="8451" y="335"/>
                </a:lnTo>
                <a:lnTo>
                  <a:pt x="8436" y="284"/>
                </a:lnTo>
                <a:lnTo>
                  <a:pt x="8421" y="272"/>
                </a:lnTo>
                <a:lnTo>
                  <a:pt x="8422" y="241"/>
                </a:lnTo>
                <a:lnTo>
                  <a:pt x="8443" y="222"/>
                </a:lnTo>
                <a:lnTo>
                  <a:pt x="8456" y="195"/>
                </a:lnTo>
                <a:lnTo>
                  <a:pt x="8458" y="154"/>
                </a:lnTo>
                <a:lnTo>
                  <a:pt x="8444" y="93"/>
                </a:lnTo>
                <a:lnTo>
                  <a:pt x="8430" y="82"/>
                </a:lnTo>
                <a:lnTo>
                  <a:pt x="8408" y="59"/>
                </a:lnTo>
                <a:lnTo>
                  <a:pt x="8395" y="62"/>
                </a:lnTo>
                <a:lnTo>
                  <a:pt x="8379" y="59"/>
                </a:lnTo>
                <a:lnTo>
                  <a:pt x="8372" y="57"/>
                </a:lnTo>
                <a:lnTo>
                  <a:pt x="6641" y="73"/>
                </a:lnTo>
                <a:lnTo>
                  <a:pt x="6047" y="81"/>
                </a:lnTo>
                <a:lnTo>
                  <a:pt x="5537" y="77"/>
                </a:lnTo>
                <a:lnTo>
                  <a:pt x="5522" y="62"/>
                </a:lnTo>
                <a:lnTo>
                  <a:pt x="5505" y="43"/>
                </a:lnTo>
                <a:lnTo>
                  <a:pt x="5488" y="19"/>
                </a:lnTo>
                <a:lnTo>
                  <a:pt x="5474" y="4"/>
                </a:lnTo>
                <a:lnTo>
                  <a:pt x="5467" y="0"/>
                </a:lnTo>
                <a:lnTo>
                  <a:pt x="5458" y="2"/>
                </a:lnTo>
                <a:lnTo>
                  <a:pt x="5450" y="6"/>
                </a:lnTo>
                <a:lnTo>
                  <a:pt x="5436" y="15"/>
                </a:lnTo>
                <a:lnTo>
                  <a:pt x="5403" y="30"/>
                </a:lnTo>
                <a:lnTo>
                  <a:pt x="5390" y="35"/>
                </a:lnTo>
                <a:lnTo>
                  <a:pt x="5376" y="39"/>
                </a:lnTo>
                <a:lnTo>
                  <a:pt x="5368" y="46"/>
                </a:lnTo>
                <a:lnTo>
                  <a:pt x="5353" y="61"/>
                </a:lnTo>
                <a:lnTo>
                  <a:pt x="5345" y="71"/>
                </a:lnTo>
                <a:lnTo>
                  <a:pt x="5334" y="83"/>
                </a:lnTo>
                <a:lnTo>
                  <a:pt x="5324" y="90"/>
                </a:lnTo>
                <a:lnTo>
                  <a:pt x="5314" y="93"/>
                </a:lnTo>
                <a:lnTo>
                  <a:pt x="5303" y="94"/>
                </a:lnTo>
                <a:lnTo>
                  <a:pt x="5295" y="92"/>
                </a:lnTo>
                <a:lnTo>
                  <a:pt x="5286" y="87"/>
                </a:lnTo>
                <a:lnTo>
                  <a:pt x="5276" y="88"/>
                </a:lnTo>
                <a:lnTo>
                  <a:pt x="5263" y="92"/>
                </a:lnTo>
                <a:lnTo>
                  <a:pt x="5250" y="94"/>
                </a:lnTo>
                <a:lnTo>
                  <a:pt x="5248" y="94"/>
                </a:lnTo>
                <a:lnTo>
                  <a:pt x="5239" y="94"/>
                </a:lnTo>
                <a:lnTo>
                  <a:pt x="5229" y="83"/>
                </a:lnTo>
                <a:lnTo>
                  <a:pt x="5216" y="75"/>
                </a:lnTo>
                <a:lnTo>
                  <a:pt x="5204" y="71"/>
                </a:lnTo>
                <a:lnTo>
                  <a:pt x="5187" y="68"/>
                </a:lnTo>
                <a:lnTo>
                  <a:pt x="5180" y="64"/>
                </a:lnTo>
                <a:lnTo>
                  <a:pt x="5166" y="51"/>
                </a:lnTo>
                <a:lnTo>
                  <a:pt x="5159" y="47"/>
                </a:lnTo>
                <a:lnTo>
                  <a:pt x="5149" y="43"/>
                </a:lnTo>
                <a:lnTo>
                  <a:pt x="5141" y="43"/>
                </a:lnTo>
                <a:lnTo>
                  <a:pt x="5130" y="49"/>
                </a:lnTo>
                <a:lnTo>
                  <a:pt x="5119" y="57"/>
                </a:lnTo>
                <a:lnTo>
                  <a:pt x="5097" y="75"/>
                </a:lnTo>
                <a:lnTo>
                  <a:pt x="5075" y="93"/>
                </a:lnTo>
                <a:lnTo>
                  <a:pt x="5063" y="102"/>
                </a:lnTo>
                <a:lnTo>
                  <a:pt x="5055" y="103"/>
                </a:lnTo>
                <a:lnTo>
                  <a:pt x="5043" y="101"/>
                </a:lnTo>
                <a:lnTo>
                  <a:pt x="5038" y="105"/>
                </a:lnTo>
                <a:lnTo>
                  <a:pt x="5017" y="107"/>
                </a:lnTo>
                <a:lnTo>
                  <a:pt x="4989" y="102"/>
                </a:lnTo>
                <a:lnTo>
                  <a:pt x="4963" y="95"/>
                </a:lnTo>
                <a:lnTo>
                  <a:pt x="4939" y="80"/>
                </a:lnTo>
                <a:lnTo>
                  <a:pt x="4911" y="74"/>
                </a:lnTo>
                <a:lnTo>
                  <a:pt x="4902" y="94"/>
                </a:lnTo>
                <a:lnTo>
                  <a:pt x="4890" y="97"/>
                </a:lnTo>
                <a:lnTo>
                  <a:pt x="4877" y="90"/>
                </a:lnTo>
                <a:lnTo>
                  <a:pt x="4865" y="88"/>
                </a:lnTo>
                <a:lnTo>
                  <a:pt x="4855" y="94"/>
                </a:lnTo>
                <a:lnTo>
                  <a:pt x="4844" y="97"/>
                </a:lnTo>
                <a:lnTo>
                  <a:pt x="4830" y="131"/>
                </a:lnTo>
                <a:lnTo>
                  <a:pt x="4823" y="143"/>
                </a:lnTo>
                <a:lnTo>
                  <a:pt x="4824" y="145"/>
                </a:lnTo>
                <a:lnTo>
                  <a:pt x="4836" y="152"/>
                </a:lnTo>
                <a:lnTo>
                  <a:pt x="4850" y="171"/>
                </a:lnTo>
                <a:lnTo>
                  <a:pt x="4855" y="183"/>
                </a:lnTo>
                <a:lnTo>
                  <a:pt x="4842" y="200"/>
                </a:lnTo>
                <a:lnTo>
                  <a:pt x="4828" y="214"/>
                </a:lnTo>
                <a:lnTo>
                  <a:pt x="4843" y="220"/>
                </a:lnTo>
                <a:lnTo>
                  <a:pt x="4853" y="307"/>
                </a:lnTo>
                <a:lnTo>
                  <a:pt x="4847" y="371"/>
                </a:lnTo>
                <a:lnTo>
                  <a:pt x="4835" y="390"/>
                </a:lnTo>
                <a:lnTo>
                  <a:pt x="4820" y="392"/>
                </a:lnTo>
                <a:lnTo>
                  <a:pt x="4803" y="428"/>
                </a:lnTo>
                <a:lnTo>
                  <a:pt x="4787" y="423"/>
                </a:lnTo>
                <a:lnTo>
                  <a:pt x="4777" y="426"/>
                </a:lnTo>
                <a:lnTo>
                  <a:pt x="4766" y="443"/>
                </a:lnTo>
                <a:lnTo>
                  <a:pt x="4773" y="451"/>
                </a:lnTo>
                <a:lnTo>
                  <a:pt x="4765" y="492"/>
                </a:lnTo>
                <a:lnTo>
                  <a:pt x="4753" y="494"/>
                </a:lnTo>
                <a:lnTo>
                  <a:pt x="4742" y="495"/>
                </a:lnTo>
                <a:lnTo>
                  <a:pt x="4730" y="488"/>
                </a:lnTo>
                <a:lnTo>
                  <a:pt x="4714" y="480"/>
                </a:lnTo>
                <a:lnTo>
                  <a:pt x="4703" y="480"/>
                </a:lnTo>
                <a:lnTo>
                  <a:pt x="4690" y="480"/>
                </a:lnTo>
                <a:lnTo>
                  <a:pt x="4678" y="486"/>
                </a:lnTo>
                <a:lnTo>
                  <a:pt x="4668" y="480"/>
                </a:lnTo>
                <a:lnTo>
                  <a:pt x="4665" y="473"/>
                </a:lnTo>
                <a:lnTo>
                  <a:pt x="4655" y="468"/>
                </a:lnTo>
                <a:lnTo>
                  <a:pt x="4642" y="473"/>
                </a:lnTo>
                <a:lnTo>
                  <a:pt x="4628" y="481"/>
                </a:lnTo>
                <a:lnTo>
                  <a:pt x="4617" y="481"/>
                </a:lnTo>
                <a:lnTo>
                  <a:pt x="4604" y="482"/>
                </a:lnTo>
                <a:lnTo>
                  <a:pt x="4593" y="489"/>
                </a:lnTo>
                <a:lnTo>
                  <a:pt x="4583" y="493"/>
                </a:lnTo>
                <a:lnTo>
                  <a:pt x="4571" y="498"/>
                </a:lnTo>
                <a:lnTo>
                  <a:pt x="4560" y="509"/>
                </a:lnTo>
                <a:lnTo>
                  <a:pt x="4546" y="508"/>
                </a:lnTo>
                <a:lnTo>
                  <a:pt x="4534" y="509"/>
                </a:lnTo>
                <a:lnTo>
                  <a:pt x="4520" y="508"/>
                </a:lnTo>
                <a:lnTo>
                  <a:pt x="4515" y="506"/>
                </a:lnTo>
                <a:lnTo>
                  <a:pt x="4503" y="510"/>
                </a:lnTo>
                <a:lnTo>
                  <a:pt x="4491" y="519"/>
                </a:lnTo>
                <a:lnTo>
                  <a:pt x="4479" y="530"/>
                </a:lnTo>
                <a:lnTo>
                  <a:pt x="4466" y="542"/>
                </a:lnTo>
                <a:lnTo>
                  <a:pt x="4450" y="546"/>
                </a:lnTo>
                <a:lnTo>
                  <a:pt x="4440" y="547"/>
                </a:lnTo>
                <a:lnTo>
                  <a:pt x="4427" y="558"/>
                </a:lnTo>
                <a:lnTo>
                  <a:pt x="4415" y="568"/>
                </a:lnTo>
                <a:lnTo>
                  <a:pt x="4403" y="570"/>
                </a:lnTo>
                <a:lnTo>
                  <a:pt x="4389" y="569"/>
                </a:lnTo>
                <a:lnTo>
                  <a:pt x="4377" y="570"/>
                </a:lnTo>
                <a:lnTo>
                  <a:pt x="4371" y="569"/>
                </a:lnTo>
                <a:lnTo>
                  <a:pt x="4371" y="577"/>
                </a:lnTo>
                <a:lnTo>
                  <a:pt x="4357" y="605"/>
                </a:lnTo>
                <a:lnTo>
                  <a:pt x="4345" y="614"/>
                </a:lnTo>
                <a:lnTo>
                  <a:pt x="4320" y="611"/>
                </a:lnTo>
                <a:lnTo>
                  <a:pt x="4308" y="612"/>
                </a:lnTo>
                <a:lnTo>
                  <a:pt x="4296" y="619"/>
                </a:lnTo>
                <a:lnTo>
                  <a:pt x="4284" y="619"/>
                </a:lnTo>
                <a:lnTo>
                  <a:pt x="4269" y="613"/>
                </a:lnTo>
                <a:lnTo>
                  <a:pt x="4257" y="615"/>
                </a:lnTo>
                <a:lnTo>
                  <a:pt x="4245" y="619"/>
                </a:lnTo>
                <a:lnTo>
                  <a:pt x="4235" y="611"/>
                </a:lnTo>
                <a:lnTo>
                  <a:pt x="4224" y="607"/>
                </a:lnTo>
                <a:lnTo>
                  <a:pt x="4219" y="609"/>
                </a:lnTo>
                <a:lnTo>
                  <a:pt x="4207" y="614"/>
                </a:lnTo>
                <a:lnTo>
                  <a:pt x="4173" y="613"/>
                </a:lnTo>
                <a:lnTo>
                  <a:pt x="4150" y="600"/>
                </a:lnTo>
                <a:lnTo>
                  <a:pt x="4139" y="580"/>
                </a:lnTo>
                <a:lnTo>
                  <a:pt x="4133" y="557"/>
                </a:lnTo>
                <a:lnTo>
                  <a:pt x="4116" y="538"/>
                </a:lnTo>
                <a:lnTo>
                  <a:pt x="4104" y="534"/>
                </a:lnTo>
                <a:lnTo>
                  <a:pt x="4091" y="531"/>
                </a:lnTo>
                <a:lnTo>
                  <a:pt x="4075" y="531"/>
                </a:lnTo>
                <a:lnTo>
                  <a:pt x="4050" y="537"/>
                </a:lnTo>
                <a:lnTo>
                  <a:pt x="4045" y="572"/>
                </a:lnTo>
                <a:lnTo>
                  <a:pt x="4029" y="640"/>
                </a:lnTo>
                <a:lnTo>
                  <a:pt x="4017" y="659"/>
                </a:lnTo>
                <a:lnTo>
                  <a:pt x="4006" y="747"/>
                </a:lnTo>
                <a:lnTo>
                  <a:pt x="4017" y="763"/>
                </a:lnTo>
                <a:lnTo>
                  <a:pt x="4036" y="778"/>
                </a:lnTo>
                <a:lnTo>
                  <a:pt x="4060" y="803"/>
                </a:lnTo>
                <a:lnTo>
                  <a:pt x="4069" y="842"/>
                </a:lnTo>
                <a:lnTo>
                  <a:pt x="4076" y="866"/>
                </a:lnTo>
                <a:lnTo>
                  <a:pt x="3730" y="1087"/>
                </a:lnTo>
                <a:lnTo>
                  <a:pt x="3476" y="1249"/>
                </a:lnTo>
                <a:lnTo>
                  <a:pt x="3448" y="1230"/>
                </a:lnTo>
                <a:lnTo>
                  <a:pt x="3412" y="1224"/>
                </a:lnTo>
                <a:lnTo>
                  <a:pt x="3370" y="1190"/>
                </a:lnTo>
                <a:lnTo>
                  <a:pt x="3339" y="1166"/>
                </a:lnTo>
                <a:lnTo>
                  <a:pt x="3312" y="1129"/>
                </a:lnTo>
                <a:lnTo>
                  <a:pt x="3283" y="1053"/>
                </a:lnTo>
                <a:lnTo>
                  <a:pt x="3244" y="960"/>
                </a:lnTo>
                <a:lnTo>
                  <a:pt x="3225" y="945"/>
                </a:lnTo>
                <a:lnTo>
                  <a:pt x="3192" y="878"/>
                </a:lnTo>
                <a:lnTo>
                  <a:pt x="3164" y="876"/>
                </a:lnTo>
                <a:lnTo>
                  <a:pt x="3140" y="840"/>
                </a:lnTo>
                <a:lnTo>
                  <a:pt x="3128" y="806"/>
                </a:lnTo>
                <a:lnTo>
                  <a:pt x="3096" y="801"/>
                </a:lnTo>
                <a:lnTo>
                  <a:pt x="3065" y="833"/>
                </a:lnTo>
                <a:lnTo>
                  <a:pt x="3025" y="792"/>
                </a:lnTo>
                <a:lnTo>
                  <a:pt x="3026" y="758"/>
                </a:lnTo>
                <a:lnTo>
                  <a:pt x="2989" y="707"/>
                </a:lnTo>
                <a:lnTo>
                  <a:pt x="2977" y="704"/>
                </a:lnTo>
                <a:lnTo>
                  <a:pt x="2964" y="691"/>
                </a:lnTo>
                <a:lnTo>
                  <a:pt x="2952" y="684"/>
                </a:lnTo>
                <a:lnTo>
                  <a:pt x="2940" y="675"/>
                </a:lnTo>
                <a:lnTo>
                  <a:pt x="2923" y="657"/>
                </a:lnTo>
                <a:lnTo>
                  <a:pt x="2904" y="618"/>
                </a:lnTo>
                <a:lnTo>
                  <a:pt x="2888" y="619"/>
                </a:lnTo>
                <a:lnTo>
                  <a:pt x="2866" y="620"/>
                </a:lnTo>
                <a:lnTo>
                  <a:pt x="2855" y="635"/>
                </a:lnTo>
                <a:lnTo>
                  <a:pt x="2842" y="646"/>
                </a:lnTo>
                <a:lnTo>
                  <a:pt x="2834" y="648"/>
                </a:lnTo>
                <a:lnTo>
                  <a:pt x="2824" y="651"/>
                </a:lnTo>
                <a:lnTo>
                  <a:pt x="2810" y="651"/>
                </a:lnTo>
                <a:lnTo>
                  <a:pt x="2800" y="649"/>
                </a:lnTo>
                <a:lnTo>
                  <a:pt x="2789" y="652"/>
                </a:lnTo>
                <a:lnTo>
                  <a:pt x="2772" y="648"/>
                </a:lnTo>
                <a:lnTo>
                  <a:pt x="2761" y="643"/>
                </a:lnTo>
                <a:lnTo>
                  <a:pt x="2747" y="625"/>
                </a:lnTo>
                <a:lnTo>
                  <a:pt x="2755" y="619"/>
                </a:lnTo>
                <a:lnTo>
                  <a:pt x="2765" y="597"/>
                </a:lnTo>
                <a:lnTo>
                  <a:pt x="2763" y="587"/>
                </a:lnTo>
                <a:lnTo>
                  <a:pt x="2751" y="558"/>
                </a:lnTo>
                <a:lnTo>
                  <a:pt x="2740" y="552"/>
                </a:lnTo>
                <a:lnTo>
                  <a:pt x="2729" y="546"/>
                </a:lnTo>
                <a:lnTo>
                  <a:pt x="2717" y="544"/>
                </a:lnTo>
                <a:lnTo>
                  <a:pt x="2707" y="548"/>
                </a:lnTo>
                <a:lnTo>
                  <a:pt x="2695" y="542"/>
                </a:lnTo>
                <a:lnTo>
                  <a:pt x="2684" y="542"/>
                </a:lnTo>
                <a:lnTo>
                  <a:pt x="2669" y="543"/>
                </a:lnTo>
                <a:lnTo>
                  <a:pt x="2661" y="544"/>
                </a:lnTo>
                <a:lnTo>
                  <a:pt x="2647" y="535"/>
                </a:lnTo>
                <a:lnTo>
                  <a:pt x="2634" y="533"/>
                </a:lnTo>
                <a:lnTo>
                  <a:pt x="2622" y="541"/>
                </a:lnTo>
                <a:lnTo>
                  <a:pt x="2609" y="550"/>
                </a:lnTo>
                <a:lnTo>
                  <a:pt x="2598" y="555"/>
                </a:lnTo>
                <a:lnTo>
                  <a:pt x="2584" y="570"/>
                </a:lnTo>
                <a:lnTo>
                  <a:pt x="2571" y="580"/>
                </a:lnTo>
                <a:lnTo>
                  <a:pt x="2562" y="594"/>
                </a:lnTo>
                <a:lnTo>
                  <a:pt x="2558" y="618"/>
                </a:lnTo>
                <a:lnTo>
                  <a:pt x="2546" y="610"/>
                </a:lnTo>
                <a:lnTo>
                  <a:pt x="2536" y="608"/>
                </a:lnTo>
                <a:lnTo>
                  <a:pt x="2525" y="622"/>
                </a:lnTo>
                <a:lnTo>
                  <a:pt x="2512" y="662"/>
                </a:lnTo>
                <a:lnTo>
                  <a:pt x="2500" y="676"/>
                </a:lnTo>
                <a:lnTo>
                  <a:pt x="2487" y="688"/>
                </a:lnTo>
                <a:lnTo>
                  <a:pt x="2477" y="707"/>
                </a:lnTo>
                <a:lnTo>
                  <a:pt x="2474" y="723"/>
                </a:lnTo>
                <a:lnTo>
                  <a:pt x="2468" y="780"/>
                </a:lnTo>
                <a:lnTo>
                  <a:pt x="2457" y="795"/>
                </a:lnTo>
                <a:lnTo>
                  <a:pt x="2444" y="813"/>
                </a:lnTo>
                <a:lnTo>
                  <a:pt x="2432" y="816"/>
                </a:lnTo>
                <a:lnTo>
                  <a:pt x="2420" y="816"/>
                </a:lnTo>
                <a:lnTo>
                  <a:pt x="2410" y="825"/>
                </a:lnTo>
                <a:lnTo>
                  <a:pt x="2395" y="845"/>
                </a:lnTo>
                <a:lnTo>
                  <a:pt x="2386" y="871"/>
                </a:lnTo>
                <a:lnTo>
                  <a:pt x="2373" y="879"/>
                </a:lnTo>
                <a:lnTo>
                  <a:pt x="2364" y="876"/>
                </a:lnTo>
                <a:lnTo>
                  <a:pt x="2346" y="862"/>
                </a:lnTo>
                <a:lnTo>
                  <a:pt x="2331" y="850"/>
                </a:lnTo>
                <a:lnTo>
                  <a:pt x="2316" y="839"/>
                </a:lnTo>
                <a:lnTo>
                  <a:pt x="2302" y="822"/>
                </a:lnTo>
                <a:lnTo>
                  <a:pt x="2292" y="797"/>
                </a:lnTo>
                <a:lnTo>
                  <a:pt x="2289" y="777"/>
                </a:lnTo>
                <a:lnTo>
                  <a:pt x="2274" y="746"/>
                </a:lnTo>
                <a:lnTo>
                  <a:pt x="2259" y="720"/>
                </a:lnTo>
                <a:lnTo>
                  <a:pt x="2245" y="701"/>
                </a:lnTo>
                <a:lnTo>
                  <a:pt x="2229" y="673"/>
                </a:lnTo>
                <a:lnTo>
                  <a:pt x="2215" y="647"/>
                </a:lnTo>
                <a:lnTo>
                  <a:pt x="2201" y="646"/>
                </a:lnTo>
                <a:lnTo>
                  <a:pt x="2189" y="638"/>
                </a:lnTo>
                <a:lnTo>
                  <a:pt x="2177" y="630"/>
                </a:lnTo>
                <a:lnTo>
                  <a:pt x="2169" y="619"/>
                </a:lnTo>
                <a:lnTo>
                  <a:pt x="2156" y="567"/>
                </a:lnTo>
                <a:lnTo>
                  <a:pt x="2155" y="497"/>
                </a:lnTo>
                <a:lnTo>
                  <a:pt x="2141" y="484"/>
                </a:lnTo>
                <a:lnTo>
                  <a:pt x="2127" y="471"/>
                </a:lnTo>
                <a:lnTo>
                  <a:pt x="2114" y="473"/>
                </a:lnTo>
                <a:lnTo>
                  <a:pt x="2100" y="482"/>
                </a:lnTo>
                <a:lnTo>
                  <a:pt x="2092" y="467"/>
                </a:lnTo>
                <a:lnTo>
                  <a:pt x="2079" y="444"/>
                </a:lnTo>
                <a:lnTo>
                  <a:pt x="2067" y="440"/>
                </a:lnTo>
                <a:lnTo>
                  <a:pt x="2060" y="442"/>
                </a:lnTo>
                <a:lnTo>
                  <a:pt x="2047" y="442"/>
                </a:lnTo>
                <a:lnTo>
                  <a:pt x="2032" y="439"/>
                </a:lnTo>
                <a:lnTo>
                  <a:pt x="2027" y="447"/>
                </a:lnTo>
                <a:lnTo>
                  <a:pt x="2016" y="487"/>
                </a:lnTo>
                <a:lnTo>
                  <a:pt x="2005" y="523"/>
                </a:lnTo>
                <a:lnTo>
                  <a:pt x="1999" y="525"/>
                </a:lnTo>
                <a:lnTo>
                  <a:pt x="1986" y="505"/>
                </a:lnTo>
                <a:lnTo>
                  <a:pt x="1977" y="497"/>
                </a:lnTo>
                <a:lnTo>
                  <a:pt x="1969" y="495"/>
                </a:lnTo>
                <a:lnTo>
                  <a:pt x="1960" y="494"/>
                </a:lnTo>
                <a:lnTo>
                  <a:pt x="1951" y="493"/>
                </a:lnTo>
                <a:lnTo>
                  <a:pt x="1942" y="495"/>
                </a:lnTo>
                <a:lnTo>
                  <a:pt x="1863" y="443"/>
                </a:lnTo>
                <a:lnTo>
                  <a:pt x="1776" y="432"/>
                </a:lnTo>
                <a:lnTo>
                  <a:pt x="1783" y="437"/>
                </a:lnTo>
                <a:lnTo>
                  <a:pt x="1801" y="460"/>
                </a:lnTo>
                <a:lnTo>
                  <a:pt x="1839" y="527"/>
                </a:lnTo>
                <a:lnTo>
                  <a:pt x="1767" y="527"/>
                </a:lnTo>
                <a:lnTo>
                  <a:pt x="1723" y="528"/>
                </a:lnTo>
                <a:lnTo>
                  <a:pt x="1722" y="488"/>
                </a:lnTo>
                <a:lnTo>
                  <a:pt x="1671" y="488"/>
                </a:lnTo>
                <a:lnTo>
                  <a:pt x="1578" y="489"/>
                </a:lnTo>
                <a:lnTo>
                  <a:pt x="1577" y="422"/>
                </a:lnTo>
                <a:lnTo>
                  <a:pt x="1501" y="423"/>
                </a:lnTo>
                <a:lnTo>
                  <a:pt x="1495" y="466"/>
                </a:lnTo>
                <a:lnTo>
                  <a:pt x="1465" y="461"/>
                </a:lnTo>
                <a:lnTo>
                  <a:pt x="1437" y="365"/>
                </a:lnTo>
                <a:lnTo>
                  <a:pt x="1390" y="358"/>
                </a:lnTo>
                <a:lnTo>
                  <a:pt x="1218" y="330"/>
                </a:lnTo>
                <a:lnTo>
                  <a:pt x="1217" y="330"/>
                </a:lnTo>
                <a:lnTo>
                  <a:pt x="1191" y="328"/>
                </a:lnTo>
                <a:lnTo>
                  <a:pt x="1144" y="321"/>
                </a:lnTo>
                <a:lnTo>
                  <a:pt x="1168" y="168"/>
                </a:lnTo>
                <a:lnTo>
                  <a:pt x="1157" y="163"/>
                </a:lnTo>
                <a:lnTo>
                  <a:pt x="1089" y="137"/>
                </a:lnTo>
                <a:lnTo>
                  <a:pt x="1052" y="168"/>
                </a:lnTo>
                <a:lnTo>
                  <a:pt x="1030" y="186"/>
                </a:lnTo>
                <a:lnTo>
                  <a:pt x="1015" y="174"/>
                </a:lnTo>
                <a:lnTo>
                  <a:pt x="993" y="171"/>
                </a:lnTo>
                <a:lnTo>
                  <a:pt x="975" y="164"/>
                </a:lnTo>
                <a:lnTo>
                  <a:pt x="956" y="148"/>
                </a:lnTo>
                <a:lnTo>
                  <a:pt x="960" y="88"/>
                </a:lnTo>
                <a:lnTo>
                  <a:pt x="874" y="86"/>
                </a:lnTo>
                <a:lnTo>
                  <a:pt x="822" y="90"/>
                </a:lnTo>
                <a:lnTo>
                  <a:pt x="797" y="117"/>
                </a:lnTo>
                <a:lnTo>
                  <a:pt x="787" y="223"/>
                </a:lnTo>
                <a:lnTo>
                  <a:pt x="745" y="237"/>
                </a:lnTo>
                <a:lnTo>
                  <a:pt x="722" y="263"/>
                </a:lnTo>
                <a:lnTo>
                  <a:pt x="672" y="255"/>
                </a:lnTo>
                <a:lnTo>
                  <a:pt x="656" y="274"/>
                </a:lnTo>
                <a:lnTo>
                  <a:pt x="644" y="300"/>
                </a:lnTo>
                <a:lnTo>
                  <a:pt x="613" y="284"/>
                </a:lnTo>
                <a:lnTo>
                  <a:pt x="582" y="294"/>
                </a:lnTo>
                <a:lnTo>
                  <a:pt x="540" y="268"/>
                </a:lnTo>
                <a:lnTo>
                  <a:pt x="467" y="328"/>
                </a:lnTo>
                <a:lnTo>
                  <a:pt x="447" y="325"/>
                </a:lnTo>
                <a:lnTo>
                  <a:pt x="458" y="372"/>
                </a:lnTo>
                <a:lnTo>
                  <a:pt x="408" y="680"/>
                </a:lnTo>
                <a:lnTo>
                  <a:pt x="348" y="999"/>
                </a:lnTo>
                <a:lnTo>
                  <a:pt x="330" y="1047"/>
                </a:lnTo>
                <a:lnTo>
                  <a:pt x="340" y="1042"/>
                </a:lnTo>
                <a:lnTo>
                  <a:pt x="355" y="1053"/>
                </a:lnTo>
                <a:lnTo>
                  <a:pt x="358" y="1118"/>
                </a:lnTo>
                <a:lnTo>
                  <a:pt x="357" y="1159"/>
                </a:lnTo>
                <a:lnTo>
                  <a:pt x="365" y="1209"/>
                </a:lnTo>
                <a:lnTo>
                  <a:pt x="379" y="1227"/>
                </a:lnTo>
                <a:lnTo>
                  <a:pt x="363" y="1274"/>
                </a:lnTo>
                <a:lnTo>
                  <a:pt x="369" y="1286"/>
                </a:lnTo>
                <a:lnTo>
                  <a:pt x="388" y="1297"/>
                </a:lnTo>
                <a:lnTo>
                  <a:pt x="387" y="1335"/>
                </a:lnTo>
                <a:lnTo>
                  <a:pt x="362" y="1374"/>
                </a:lnTo>
                <a:lnTo>
                  <a:pt x="344" y="1463"/>
                </a:lnTo>
                <a:lnTo>
                  <a:pt x="333" y="1555"/>
                </a:lnTo>
                <a:lnTo>
                  <a:pt x="318" y="1565"/>
                </a:lnTo>
                <a:lnTo>
                  <a:pt x="296" y="1588"/>
                </a:lnTo>
                <a:lnTo>
                  <a:pt x="282" y="1615"/>
                </a:lnTo>
                <a:lnTo>
                  <a:pt x="270" y="1683"/>
                </a:lnTo>
                <a:lnTo>
                  <a:pt x="248" y="1696"/>
                </a:lnTo>
                <a:lnTo>
                  <a:pt x="235" y="1716"/>
                </a:lnTo>
                <a:lnTo>
                  <a:pt x="286" y="1743"/>
                </a:lnTo>
                <a:lnTo>
                  <a:pt x="271" y="1770"/>
                </a:lnTo>
                <a:lnTo>
                  <a:pt x="193" y="1760"/>
                </a:lnTo>
                <a:lnTo>
                  <a:pt x="168" y="1777"/>
                </a:lnTo>
                <a:lnTo>
                  <a:pt x="156" y="1821"/>
                </a:lnTo>
                <a:lnTo>
                  <a:pt x="235" y="1833"/>
                </a:lnTo>
                <a:lnTo>
                  <a:pt x="224" y="1913"/>
                </a:lnTo>
                <a:lnTo>
                  <a:pt x="243" y="1917"/>
                </a:lnTo>
                <a:lnTo>
                  <a:pt x="223" y="1941"/>
                </a:lnTo>
                <a:lnTo>
                  <a:pt x="210" y="1931"/>
                </a:lnTo>
                <a:lnTo>
                  <a:pt x="188" y="1988"/>
                </a:lnTo>
                <a:lnTo>
                  <a:pt x="200" y="2009"/>
                </a:lnTo>
                <a:lnTo>
                  <a:pt x="179" y="2008"/>
                </a:lnTo>
                <a:lnTo>
                  <a:pt x="139" y="2072"/>
                </a:lnTo>
                <a:lnTo>
                  <a:pt x="128" y="2132"/>
                </a:lnTo>
                <a:lnTo>
                  <a:pt x="111" y="2121"/>
                </a:lnTo>
                <a:lnTo>
                  <a:pt x="98" y="2097"/>
                </a:lnTo>
                <a:lnTo>
                  <a:pt x="71" y="2100"/>
                </a:lnTo>
                <a:lnTo>
                  <a:pt x="30" y="2117"/>
                </a:lnTo>
                <a:lnTo>
                  <a:pt x="0" y="2129"/>
                </a:lnTo>
                <a:lnTo>
                  <a:pt x="6" y="2142"/>
                </a:lnTo>
                <a:lnTo>
                  <a:pt x="21" y="2158"/>
                </a:lnTo>
                <a:lnTo>
                  <a:pt x="10" y="2202"/>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LocksWithSheet="0"/>
  </xdr:twoCellAnchor>
  <xdr:twoCellAnchor>
    <xdr:from>
      <xdr:col>9</xdr:col>
      <xdr:colOff>571500</xdr:colOff>
      <xdr:row>35</xdr:row>
      <xdr:rowOff>142875</xdr:rowOff>
    </xdr:from>
    <xdr:to>
      <xdr:col>11</xdr:col>
      <xdr:colOff>409575</xdr:colOff>
      <xdr:row>38</xdr:row>
      <xdr:rowOff>0</xdr:rowOff>
    </xdr:to>
    <xdr:sp>
      <xdr:nvSpPr>
        <xdr:cNvPr id="36" name="Text Box 44"/>
        <xdr:cNvSpPr txBox="1">
          <a:spLocks noChangeArrowheads="1"/>
        </xdr:cNvSpPr>
      </xdr:nvSpPr>
      <xdr:spPr>
        <a:xfrm>
          <a:off x="6715125" y="5810250"/>
          <a:ext cx="1057275" cy="342900"/>
        </a:xfrm>
        <a:prstGeom prst="rect">
          <a:avLst/>
        </a:prstGeom>
        <a:noFill/>
        <a:ln w="19050" cmpd="sng">
          <a:noFill/>
        </a:ln>
      </xdr:spPr>
      <xdr:txBody>
        <a:bodyPr vertOverflow="clip" wrap="square"/>
        <a:p>
          <a:pPr algn="l">
            <a:defRPr/>
          </a:pPr>
          <a:r>
            <a:rPr lang="en-US" cap="none" sz="1400" b="0" i="0" u="none" baseline="0">
              <a:solidFill>
                <a:srgbClr val="000000"/>
              </a:solidFill>
            </a:rPr>
            <a:t>Stonninton</a:t>
          </a:r>
        </a:p>
      </xdr:txBody>
    </xdr:sp>
    <xdr:clientData/>
  </xdr:twoCellAnchor>
  <xdr:twoCellAnchor>
    <xdr:from>
      <xdr:col>12</xdr:col>
      <xdr:colOff>123825</xdr:colOff>
      <xdr:row>44</xdr:row>
      <xdr:rowOff>142875</xdr:rowOff>
    </xdr:from>
    <xdr:to>
      <xdr:col>15</xdr:col>
      <xdr:colOff>38100</xdr:colOff>
      <xdr:row>46</xdr:row>
      <xdr:rowOff>123825</xdr:rowOff>
    </xdr:to>
    <xdr:sp>
      <xdr:nvSpPr>
        <xdr:cNvPr id="37" name="Text Box 45"/>
        <xdr:cNvSpPr txBox="1">
          <a:spLocks noChangeArrowheads="1"/>
        </xdr:cNvSpPr>
      </xdr:nvSpPr>
      <xdr:spPr>
        <a:xfrm>
          <a:off x="8096250" y="7267575"/>
          <a:ext cx="1743075" cy="304800"/>
        </a:xfrm>
        <a:prstGeom prst="rect">
          <a:avLst/>
        </a:prstGeom>
        <a:noFill/>
        <a:ln w="19050" cmpd="sng">
          <a:noFill/>
        </a:ln>
      </xdr:spPr>
      <xdr:txBody>
        <a:bodyPr vertOverflow="clip" wrap="square"/>
        <a:p>
          <a:pPr algn="l">
            <a:defRPr/>
          </a:pPr>
          <a:r>
            <a:rPr lang="en-US" cap="none" sz="1500" b="0" i="0" u="none" baseline="0">
              <a:solidFill>
                <a:srgbClr val="FFFFFF"/>
              </a:solidFill>
            </a:rPr>
            <a:t>Greater Dandenong</a:t>
          </a:r>
        </a:p>
      </xdr:txBody>
    </xdr:sp>
    <xdr:clientData/>
  </xdr:twoCellAnchor>
  <xdr:twoCellAnchor>
    <xdr:from>
      <xdr:col>4</xdr:col>
      <xdr:colOff>95250</xdr:colOff>
      <xdr:row>37</xdr:row>
      <xdr:rowOff>142875</xdr:rowOff>
    </xdr:from>
    <xdr:to>
      <xdr:col>5</xdr:col>
      <xdr:colOff>571500</xdr:colOff>
      <xdr:row>40</xdr:row>
      <xdr:rowOff>38100</xdr:rowOff>
    </xdr:to>
    <xdr:sp>
      <xdr:nvSpPr>
        <xdr:cNvPr id="38" name="Text Box 46"/>
        <xdr:cNvSpPr txBox="1">
          <a:spLocks noChangeArrowheads="1"/>
        </xdr:cNvSpPr>
      </xdr:nvSpPr>
      <xdr:spPr>
        <a:xfrm>
          <a:off x="3190875" y="6134100"/>
          <a:ext cx="1085850" cy="381000"/>
        </a:xfrm>
        <a:prstGeom prst="rect">
          <a:avLst/>
        </a:prstGeom>
        <a:noFill/>
        <a:ln w="19050" cmpd="sng">
          <a:noFill/>
        </a:ln>
      </xdr:spPr>
      <xdr:txBody>
        <a:bodyPr vertOverflow="clip" wrap="square"/>
        <a:p>
          <a:pPr algn="l">
            <a:defRPr/>
          </a:pPr>
          <a:r>
            <a:rPr lang="en-US" cap="none" sz="1500" b="0" i="0" u="none" baseline="0">
              <a:solidFill>
                <a:srgbClr val="000000"/>
              </a:solidFill>
            </a:rPr>
            <a:t>Wyndham</a:t>
          </a:r>
        </a:p>
      </xdr:txBody>
    </xdr:sp>
    <xdr:clientData/>
  </xdr:twoCellAnchor>
  <xdr:twoCellAnchor>
    <xdr:from>
      <xdr:col>4</xdr:col>
      <xdr:colOff>161925</xdr:colOff>
      <xdr:row>27</xdr:row>
      <xdr:rowOff>28575</xdr:rowOff>
    </xdr:from>
    <xdr:to>
      <xdr:col>5</xdr:col>
      <xdr:colOff>523875</xdr:colOff>
      <xdr:row>29</xdr:row>
      <xdr:rowOff>57150</xdr:rowOff>
    </xdr:to>
    <xdr:sp>
      <xdr:nvSpPr>
        <xdr:cNvPr id="39" name="Text Box 47"/>
        <xdr:cNvSpPr txBox="1">
          <a:spLocks noChangeArrowheads="1"/>
        </xdr:cNvSpPr>
      </xdr:nvSpPr>
      <xdr:spPr>
        <a:xfrm>
          <a:off x="3257550" y="4400550"/>
          <a:ext cx="971550" cy="352425"/>
        </a:xfrm>
        <a:prstGeom prst="rect">
          <a:avLst/>
        </a:prstGeom>
        <a:noFill/>
        <a:ln w="19050" cmpd="sng">
          <a:noFill/>
        </a:ln>
      </xdr:spPr>
      <xdr:txBody>
        <a:bodyPr vertOverflow="clip" wrap="square"/>
        <a:p>
          <a:pPr algn="l">
            <a:defRPr/>
          </a:pPr>
          <a:r>
            <a:rPr lang="en-US" cap="none" sz="1500" b="0" i="0" u="none" baseline="0">
              <a:solidFill>
                <a:srgbClr val="000000"/>
              </a:solidFill>
            </a:rPr>
            <a:t>Melton</a:t>
          </a:r>
        </a:p>
      </xdr:txBody>
    </xdr:sp>
    <xdr:clientData/>
  </xdr:twoCellAnchor>
  <xdr:twoCellAnchor>
    <xdr:from>
      <xdr:col>12</xdr:col>
      <xdr:colOff>361950</xdr:colOff>
      <xdr:row>20</xdr:row>
      <xdr:rowOff>142875</xdr:rowOff>
    </xdr:from>
    <xdr:to>
      <xdr:col>14</xdr:col>
      <xdr:colOff>314325</xdr:colOff>
      <xdr:row>23</xdr:row>
      <xdr:rowOff>9525</xdr:rowOff>
    </xdr:to>
    <xdr:sp>
      <xdr:nvSpPr>
        <xdr:cNvPr id="40" name="Text Box 48"/>
        <xdr:cNvSpPr txBox="1">
          <a:spLocks noChangeArrowheads="1"/>
        </xdr:cNvSpPr>
      </xdr:nvSpPr>
      <xdr:spPr>
        <a:xfrm>
          <a:off x="8334375" y="3381375"/>
          <a:ext cx="1171575" cy="352425"/>
        </a:xfrm>
        <a:prstGeom prst="rect">
          <a:avLst/>
        </a:prstGeom>
        <a:noFill/>
        <a:ln w="19050" cmpd="sng">
          <a:noFill/>
        </a:ln>
      </xdr:spPr>
      <xdr:txBody>
        <a:bodyPr vertOverflow="clip" wrap="square"/>
        <a:p>
          <a:pPr algn="l">
            <a:defRPr/>
          </a:pPr>
          <a:r>
            <a:rPr lang="en-US" cap="none" sz="1500" b="0" i="0" u="none" baseline="0">
              <a:solidFill>
                <a:srgbClr val="000000"/>
              </a:solidFill>
            </a:rPr>
            <a:t>Nullimbik</a:t>
          </a:r>
        </a:p>
      </xdr:txBody>
    </xdr:sp>
    <xdr:clientData/>
  </xdr:twoCellAnchor>
  <xdr:twoCellAnchor>
    <xdr:from>
      <xdr:col>7</xdr:col>
      <xdr:colOff>190500</xdr:colOff>
      <xdr:row>19</xdr:row>
      <xdr:rowOff>28575</xdr:rowOff>
    </xdr:from>
    <xdr:to>
      <xdr:col>8</xdr:col>
      <xdr:colOff>542925</xdr:colOff>
      <xdr:row>21</xdr:row>
      <xdr:rowOff>57150</xdr:rowOff>
    </xdr:to>
    <xdr:sp>
      <xdr:nvSpPr>
        <xdr:cNvPr id="41" name="Text Box 50"/>
        <xdr:cNvSpPr txBox="1">
          <a:spLocks noChangeArrowheads="1"/>
        </xdr:cNvSpPr>
      </xdr:nvSpPr>
      <xdr:spPr>
        <a:xfrm>
          <a:off x="5114925" y="3105150"/>
          <a:ext cx="962025" cy="352425"/>
        </a:xfrm>
        <a:prstGeom prst="rect">
          <a:avLst/>
        </a:prstGeom>
        <a:noFill/>
        <a:ln w="19050" cmpd="sng">
          <a:noFill/>
        </a:ln>
      </xdr:spPr>
      <xdr:txBody>
        <a:bodyPr vertOverflow="clip" wrap="square"/>
        <a:p>
          <a:pPr algn="l">
            <a:defRPr/>
          </a:pPr>
          <a:r>
            <a:rPr lang="en-US" cap="none" sz="1500" b="0" i="0" u="none" baseline="0">
              <a:solidFill>
                <a:srgbClr val="000000"/>
              </a:solidFill>
            </a:rPr>
            <a:t>Hume</a:t>
          </a:r>
        </a:p>
      </xdr:txBody>
    </xdr:sp>
    <xdr:clientData/>
  </xdr:twoCellAnchor>
  <xdr:twoCellAnchor>
    <xdr:from>
      <xdr:col>10</xdr:col>
      <xdr:colOff>28575</xdr:colOff>
      <xdr:row>16</xdr:row>
      <xdr:rowOff>95250</xdr:rowOff>
    </xdr:from>
    <xdr:to>
      <xdr:col>11</xdr:col>
      <xdr:colOff>590550</xdr:colOff>
      <xdr:row>18</xdr:row>
      <xdr:rowOff>123825</xdr:rowOff>
    </xdr:to>
    <xdr:sp>
      <xdr:nvSpPr>
        <xdr:cNvPr id="42" name="Text Box 51"/>
        <xdr:cNvSpPr txBox="1">
          <a:spLocks noChangeArrowheads="1"/>
        </xdr:cNvSpPr>
      </xdr:nvSpPr>
      <xdr:spPr>
        <a:xfrm>
          <a:off x="6781800" y="2686050"/>
          <a:ext cx="1171575" cy="352425"/>
        </a:xfrm>
        <a:prstGeom prst="rect">
          <a:avLst/>
        </a:prstGeom>
        <a:noFill/>
        <a:ln w="19050" cmpd="sng">
          <a:noFill/>
        </a:ln>
      </xdr:spPr>
      <xdr:txBody>
        <a:bodyPr vertOverflow="clip" wrap="square"/>
        <a:p>
          <a:pPr algn="l">
            <a:defRPr/>
          </a:pPr>
          <a:r>
            <a:rPr lang="en-US" cap="none" sz="1500" b="0" i="0" u="none" baseline="0">
              <a:solidFill>
                <a:srgbClr val="000000"/>
              </a:solidFill>
            </a:rPr>
            <a:t>Whittlesea</a:t>
          </a:r>
        </a:p>
      </xdr:txBody>
    </xdr:sp>
    <xdr:clientData/>
  </xdr:twoCellAnchor>
  <xdr:twoCellAnchor>
    <xdr:from>
      <xdr:col>17</xdr:col>
      <xdr:colOff>238125</xdr:colOff>
      <xdr:row>48</xdr:row>
      <xdr:rowOff>123825</xdr:rowOff>
    </xdr:from>
    <xdr:to>
      <xdr:col>19</xdr:col>
      <xdr:colOff>57150</xdr:colOff>
      <xdr:row>50</xdr:row>
      <xdr:rowOff>104775</xdr:rowOff>
    </xdr:to>
    <xdr:sp>
      <xdr:nvSpPr>
        <xdr:cNvPr id="43" name="Text Box 52"/>
        <xdr:cNvSpPr txBox="1">
          <a:spLocks noChangeArrowheads="1"/>
        </xdr:cNvSpPr>
      </xdr:nvSpPr>
      <xdr:spPr>
        <a:xfrm>
          <a:off x="11258550" y="7896225"/>
          <a:ext cx="1038225" cy="304800"/>
        </a:xfrm>
        <a:prstGeom prst="rect">
          <a:avLst/>
        </a:prstGeom>
        <a:noFill/>
        <a:ln w="19050" cmpd="sng">
          <a:noFill/>
        </a:ln>
      </xdr:spPr>
      <xdr:txBody>
        <a:bodyPr vertOverflow="clip" wrap="square"/>
        <a:p>
          <a:pPr algn="l">
            <a:defRPr/>
          </a:pPr>
          <a:r>
            <a:rPr lang="en-US" cap="none" sz="1500" b="0" i="0" u="none" baseline="0">
              <a:solidFill>
                <a:srgbClr val="000000"/>
              </a:solidFill>
            </a:rPr>
            <a:t>Cardinia</a:t>
          </a:r>
        </a:p>
      </xdr:txBody>
    </xdr:sp>
    <xdr:clientData/>
  </xdr:twoCellAnchor>
  <xdr:twoCellAnchor>
    <xdr:from>
      <xdr:col>17</xdr:col>
      <xdr:colOff>428625</xdr:colOff>
      <xdr:row>28</xdr:row>
      <xdr:rowOff>0</xdr:rowOff>
    </xdr:from>
    <xdr:to>
      <xdr:col>19</xdr:col>
      <xdr:colOff>457200</xdr:colOff>
      <xdr:row>29</xdr:row>
      <xdr:rowOff>142875</xdr:rowOff>
    </xdr:to>
    <xdr:sp>
      <xdr:nvSpPr>
        <xdr:cNvPr id="44" name="Text Box 53"/>
        <xdr:cNvSpPr txBox="1">
          <a:spLocks noChangeArrowheads="1"/>
        </xdr:cNvSpPr>
      </xdr:nvSpPr>
      <xdr:spPr>
        <a:xfrm>
          <a:off x="11449050" y="4533900"/>
          <a:ext cx="1247775" cy="304800"/>
        </a:xfrm>
        <a:prstGeom prst="rect">
          <a:avLst/>
        </a:prstGeom>
        <a:noFill/>
        <a:ln w="19050" cmpd="sng">
          <a:noFill/>
        </a:ln>
      </xdr:spPr>
      <xdr:txBody>
        <a:bodyPr vertOverflow="clip" wrap="square"/>
        <a:p>
          <a:pPr algn="l">
            <a:defRPr/>
          </a:pPr>
          <a:r>
            <a:rPr lang="en-US" cap="none" sz="1500" b="0" i="0" u="none" baseline="0">
              <a:solidFill>
                <a:srgbClr val="000000"/>
              </a:solidFill>
            </a:rPr>
            <a:t>Yarra  Ranges</a:t>
          </a:r>
        </a:p>
      </xdr:txBody>
    </xdr:sp>
    <xdr:clientData/>
  </xdr:twoCellAnchor>
  <xdr:twoCellAnchor>
    <xdr:from>
      <xdr:col>14</xdr:col>
      <xdr:colOff>76200</xdr:colOff>
      <xdr:row>52</xdr:row>
      <xdr:rowOff>123825</xdr:rowOff>
    </xdr:from>
    <xdr:to>
      <xdr:col>15</xdr:col>
      <xdr:colOff>190500</xdr:colOff>
      <xdr:row>54</xdr:row>
      <xdr:rowOff>104775</xdr:rowOff>
    </xdr:to>
    <xdr:sp>
      <xdr:nvSpPr>
        <xdr:cNvPr id="45" name="Text Box 54"/>
        <xdr:cNvSpPr txBox="1">
          <a:spLocks noChangeArrowheads="1"/>
        </xdr:cNvSpPr>
      </xdr:nvSpPr>
      <xdr:spPr>
        <a:xfrm>
          <a:off x="9267825" y="8543925"/>
          <a:ext cx="723900" cy="304800"/>
        </a:xfrm>
        <a:prstGeom prst="rect">
          <a:avLst/>
        </a:prstGeom>
        <a:noFill/>
        <a:ln w="19050" cmpd="sng">
          <a:noFill/>
        </a:ln>
      </xdr:spPr>
      <xdr:txBody>
        <a:bodyPr vertOverflow="clip" wrap="square"/>
        <a:p>
          <a:pPr algn="l">
            <a:defRPr/>
          </a:pPr>
          <a:r>
            <a:rPr lang="en-US" cap="none" sz="1500" b="0" i="0" u="none" baseline="0">
              <a:solidFill>
                <a:srgbClr val="000000"/>
              </a:solidFill>
            </a:rPr>
            <a:t>Casey</a:t>
          </a:r>
        </a:p>
      </xdr:txBody>
    </xdr:sp>
    <xdr:clientData/>
  </xdr:twoCellAnchor>
  <xdr:twoCellAnchor>
    <xdr:from>
      <xdr:col>10</xdr:col>
      <xdr:colOff>352425</xdr:colOff>
      <xdr:row>53</xdr:row>
      <xdr:rowOff>76200</xdr:rowOff>
    </xdr:from>
    <xdr:to>
      <xdr:col>12</xdr:col>
      <xdr:colOff>95250</xdr:colOff>
      <xdr:row>55</xdr:row>
      <xdr:rowOff>95250</xdr:rowOff>
    </xdr:to>
    <xdr:sp>
      <xdr:nvSpPr>
        <xdr:cNvPr id="46" name="Text Box 55"/>
        <xdr:cNvSpPr txBox="1">
          <a:spLocks noChangeArrowheads="1"/>
        </xdr:cNvSpPr>
      </xdr:nvSpPr>
      <xdr:spPr>
        <a:xfrm>
          <a:off x="7105650" y="8658225"/>
          <a:ext cx="962025" cy="342900"/>
        </a:xfrm>
        <a:prstGeom prst="rect">
          <a:avLst/>
        </a:prstGeom>
        <a:noFill/>
        <a:ln w="19050" cmpd="sng">
          <a:noFill/>
        </a:ln>
      </xdr:spPr>
      <xdr:txBody>
        <a:bodyPr vertOverflow="clip" wrap="square"/>
        <a:p>
          <a:pPr algn="l">
            <a:defRPr/>
          </a:pPr>
          <a:r>
            <a:rPr lang="en-US" cap="none" sz="1500" b="0" i="0" u="none" baseline="0">
              <a:solidFill>
                <a:srgbClr val="000000"/>
              </a:solidFill>
            </a:rPr>
            <a:t>Frankston</a:t>
          </a:r>
        </a:p>
      </xdr:txBody>
    </xdr:sp>
    <xdr:clientData/>
  </xdr:twoCellAnchor>
  <xdr:twoCellAnchor>
    <xdr:from>
      <xdr:col>10</xdr:col>
      <xdr:colOff>219075</xdr:colOff>
      <xdr:row>48</xdr:row>
      <xdr:rowOff>28575</xdr:rowOff>
    </xdr:from>
    <xdr:to>
      <xdr:col>11</xdr:col>
      <xdr:colOff>581025</xdr:colOff>
      <xdr:row>50</xdr:row>
      <xdr:rowOff>9525</xdr:rowOff>
    </xdr:to>
    <xdr:sp>
      <xdr:nvSpPr>
        <xdr:cNvPr id="47" name="Text Box 56"/>
        <xdr:cNvSpPr txBox="1">
          <a:spLocks noChangeArrowheads="1"/>
        </xdr:cNvSpPr>
      </xdr:nvSpPr>
      <xdr:spPr>
        <a:xfrm>
          <a:off x="6972300" y="7800975"/>
          <a:ext cx="971550" cy="304800"/>
        </a:xfrm>
        <a:prstGeom prst="rect">
          <a:avLst/>
        </a:prstGeom>
        <a:noFill/>
        <a:ln w="19050" cmpd="sng">
          <a:noFill/>
        </a:ln>
      </xdr:spPr>
      <xdr:txBody>
        <a:bodyPr vertOverflow="clip" wrap="square"/>
        <a:p>
          <a:pPr algn="l">
            <a:defRPr/>
          </a:pPr>
          <a:r>
            <a:rPr lang="en-US" cap="none" sz="1500" b="0" i="0" u="none" baseline="0">
              <a:solidFill>
                <a:srgbClr val="000000"/>
              </a:solidFill>
            </a:rPr>
            <a:t>Kingston</a:t>
          </a:r>
        </a:p>
      </xdr:txBody>
    </xdr:sp>
    <xdr:clientData/>
  </xdr:twoCellAnchor>
  <xdr:twoCellAnchor>
    <xdr:from>
      <xdr:col>10</xdr:col>
      <xdr:colOff>123825</xdr:colOff>
      <xdr:row>68</xdr:row>
      <xdr:rowOff>142875</xdr:rowOff>
    </xdr:from>
    <xdr:to>
      <xdr:col>13</xdr:col>
      <xdr:colOff>466725</xdr:colOff>
      <xdr:row>70</xdr:row>
      <xdr:rowOff>123825</xdr:rowOff>
    </xdr:to>
    <xdr:sp>
      <xdr:nvSpPr>
        <xdr:cNvPr id="48" name="Text Box 57"/>
        <xdr:cNvSpPr txBox="1">
          <a:spLocks noChangeArrowheads="1"/>
        </xdr:cNvSpPr>
      </xdr:nvSpPr>
      <xdr:spPr>
        <a:xfrm>
          <a:off x="6877050" y="11153775"/>
          <a:ext cx="2171700" cy="304800"/>
        </a:xfrm>
        <a:prstGeom prst="rect">
          <a:avLst/>
        </a:prstGeom>
        <a:noFill/>
        <a:ln w="19050" cmpd="sng">
          <a:noFill/>
        </a:ln>
      </xdr:spPr>
      <xdr:txBody>
        <a:bodyPr vertOverflow="clip" wrap="square"/>
        <a:p>
          <a:pPr algn="l">
            <a:defRPr/>
          </a:pPr>
          <a:r>
            <a:rPr lang="en-US" cap="none" sz="1500" b="0" i="0" u="none" baseline="0">
              <a:solidFill>
                <a:srgbClr val="000000"/>
              </a:solidFill>
            </a:rPr>
            <a:t>Mornington Peninsula</a:t>
          </a:r>
        </a:p>
      </xdr:txBody>
    </xdr:sp>
    <xdr:clientData/>
  </xdr:twoCellAnchor>
  <xdr:twoCellAnchor>
    <xdr:from>
      <xdr:col>9</xdr:col>
      <xdr:colOff>161925</xdr:colOff>
      <xdr:row>43</xdr:row>
      <xdr:rowOff>47625</xdr:rowOff>
    </xdr:from>
    <xdr:to>
      <xdr:col>10</xdr:col>
      <xdr:colOff>352425</xdr:colOff>
      <xdr:row>45</xdr:row>
      <xdr:rowOff>28575</xdr:rowOff>
    </xdr:to>
    <xdr:sp>
      <xdr:nvSpPr>
        <xdr:cNvPr id="49" name="Text Box 58"/>
        <xdr:cNvSpPr txBox="1">
          <a:spLocks noChangeArrowheads="1"/>
        </xdr:cNvSpPr>
      </xdr:nvSpPr>
      <xdr:spPr>
        <a:xfrm>
          <a:off x="6305550" y="7010400"/>
          <a:ext cx="800100" cy="304800"/>
        </a:xfrm>
        <a:prstGeom prst="rect">
          <a:avLst/>
        </a:prstGeom>
        <a:noFill/>
        <a:ln w="19050" cmpd="sng">
          <a:noFill/>
        </a:ln>
      </xdr:spPr>
      <xdr:txBody>
        <a:bodyPr vertOverflow="clip" wrap="square"/>
        <a:p>
          <a:pPr algn="l">
            <a:defRPr/>
          </a:pPr>
          <a:r>
            <a:rPr lang="en-US" cap="none" sz="1500" b="0" i="0" u="none" baseline="0">
              <a:solidFill>
                <a:srgbClr val="000000"/>
              </a:solidFill>
            </a:rPr>
            <a:t>Bayside</a:t>
          </a:r>
        </a:p>
      </xdr:txBody>
    </xdr:sp>
    <xdr:clientData/>
  </xdr:twoCellAnchor>
  <xdr:twoCellAnchor>
    <xdr:from>
      <xdr:col>8</xdr:col>
      <xdr:colOff>238125</xdr:colOff>
      <xdr:row>38</xdr:row>
      <xdr:rowOff>0</xdr:rowOff>
    </xdr:from>
    <xdr:to>
      <xdr:col>10</xdr:col>
      <xdr:colOff>209550</xdr:colOff>
      <xdr:row>40</xdr:row>
      <xdr:rowOff>19050</xdr:rowOff>
    </xdr:to>
    <xdr:sp>
      <xdr:nvSpPr>
        <xdr:cNvPr id="50" name="Text Box 59"/>
        <xdr:cNvSpPr txBox="1">
          <a:spLocks noChangeArrowheads="1"/>
        </xdr:cNvSpPr>
      </xdr:nvSpPr>
      <xdr:spPr>
        <a:xfrm>
          <a:off x="5772150" y="6153150"/>
          <a:ext cx="1190625" cy="342900"/>
        </a:xfrm>
        <a:prstGeom prst="rect">
          <a:avLst/>
        </a:prstGeom>
        <a:noFill/>
        <a:ln w="19050" cmpd="sng">
          <a:noFill/>
        </a:ln>
      </xdr:spPr>
      <xdr:txBody>
        <a:bodyPr vertOverflow="clip" wrap="square"/>
        <a:p>
          <a:pPr algn="l">
            <a:defRPr/>
          </a:pPr>
          <a:r>
            <a:rPr lang="en-US" cap="none" sz="1500" b="0" i="0" u="none" baseline="0">
              <a:solidFill>
                <a:srgbClr val="000000"/>
              </a:solidFill>
            </a:rPr>
            <a:t>Port Phillip</a:t>
          </a:r>
        </a:p>
      </xdr:txBody>
    </xdr:sp>
    <xdr:clientData/>
  </xdr:twoCellAnchor>
  <xdr:twoCellAnchor>
    <xdr:from>
      <xdr:col>7</xdr:col>
      <xdr:colOff>95250</xdr:colOff>
      <xdr:row>36</xdr:row>
      <xdr:rowOff>66675</xdr:rowOff>
    </xdr:from>
    <xdr:to>
      <xdr:col>9</xdr:col>
      <xdr:colOff>152400</xdr:colOff>
      <xdr:row>38</xdr:row>
      <xdr:rowOff>104775</xdr:rowOff>
    </xdr:to>
    <xdr:sp>
      <xdr:nvSpPr>
        <xdr:cNvPr id="51" name="Text Box 60"/>
        <xdr:cNvSpPr txBox="1">
          <a:spLocks noChangeArrowheads="1"/>
        </xdr:cNvSpPr>
      </xdr:nvSpPr>
      <xdr:spPr>
        <a:xfrm>
          <a:off x="5019675" y="5895975"/>
          <a:ext cx="1276350" cy="361950"/>
        </a:xfrm>
        <a:prstGeom prst="rect">
          <a:avLst/>
        </a:prstGeom>
        <a:noFill/>
        <a:ln w="19050" cmpd="sng">
          <a:noFill/>
        </a:ln>
      </xdr:spPr>
      <xdr:txBody>
        <a:bodyPr vertOverflow="clip" wrap="square"/>
        <a:p>
          <a:pPr algn="l">
            <a:defRPr/>
          </a:pPr>
          <a:r>
            <a:rPr lang="en-US" cap="none" sz="1500" b="0" i="0" u="none" baseline="0">
              <a:solidFill>
                <a:srgbClr val="000000"/>
              </a:solidFill>
            </a:rPr>
            <a:t>Hobsons Bay</a:t>
          </a:r>
        </a:p>
      </xdr:txBody>
    </xdr:sp>
    <xdr:clientData/>
  </xdr:twoCellAnchor>
  <xdr:twoCellAnchor>
    <xdr:from>
      <xdr:col>6</xdr:col>
      <xdr:colOff>523875</xdr:colOff>
      <xdr:row>28</xdr:row>
      <xdr:rowOff>28575</xdr:rowOff>
    </xdr:from>
    <xdr:to>
      <xdr:col>8</xdr:col>
      <xdr:colOff>266700</xdr:colOff>
      <xdr:row>30</xdr:row>
      <xdr:rowOff>57150</xdr:rowOff>
    </xdr:to>
    <xdr:sp>
      <xdr:nvSpPr>
        <xdr:cNvPr id="52" name="Text Box 61"/>
        <xdr:cNvSpPr txBox="1">
          <a:spLocks noChangeArrowheads="1"/>
        </xdr:cNvSpPr>
      </xdr:nvSpPr>
      <xdr:spPr>
        <a:xfrm>
          <a:off x="4838700" y="4562475"/>
          <a:ext cx="962025" cy="352425"/>
        </a:xfrm>
        <a:prstGeom prst="rect">
          <a:avLst/>
        </a:prstGeom>
        <a:noFill/>
        <a:ln w="19050" cmpd="sng">
          <a:noFill/>
        </a:ln>
      </xdr:spPr>
      <xdr:txBody>
        <a:bodyPr vertOverflow="clip" wrap="square"/>
        <a:p>
          <a:pPr algn="l">
            <a:defRPr/>
          </a:pPr>
          <a:r>
            <a:rPr lang="en-US" cap="none" sz="1500" b="0" i="0" u="none" baseline="0">
              <a:solidFill>
                <a:srgbClr val="FFFFFF"/>
              </a:solidFill>
            </a:rPr>
            <a:t>Brimbank</a:t>
          </a:r>
        </a:p>
      </xdr:txBody>
    </xdr:sp>
    <xdr:clientData/>
  </xdr:twoCellAnchor>
  <xdr:twoCellAnchor>
    <xdr:from>
      <xdr:col>13</xdr:col>
      <xdr:colOff>152400</xdr:colOff>
      <xdr:row>38</xdr:row>
      <xdr:rowOff>123825</xdr:rowOff>
    </xdr:from>
    <xdr:to>
      <xdr:col>14</xdr:col>
      <xdr:colOff>257175</xdr:colOff>
      <xdr:row>40</xdr:row>
      <xdr:rowOff>152400</xdr:rowOff>
    </xdr:to>
    <xdr:sp>
      <xdr:nvSpPr>
        <xdr:cNvPr id="53" name="Text Box 62"/>
        <xdr:cNvSpPr txBox="1">
          <a:spLocks noChangeArrowheads="1"/>
        </xdr:cNvSpPr>
      </xdr:nvSpPr>
      <xdr:spPr>
        <a:xfrm>
          <a:off x="8734425" y="6276975"/>
          <a:ext cx="714375" cy="352425"/>
        </a:xfrm>
        <a:prstGeom prst="rect">
          <a:avLst/>
        </a:prstGeom>
        <a:noFill/>
        <a:ln w="19050" cmpd="sng">
          <a:noFill/>
        </a:ln>
      </xdr:spPr>
      <xdr:txBody>
        <a:bodyPr vertOverflow="clip" wrap="square"/>
        <a:p>
          <a:pPr algn="l">
            <a:defRPr/>
          </a:pPr>
          <a:r>
            <a:rPr lang="en-US" cap="none" sz="1400" b="0" i="0" u="none" baseline="0">
              <a:solidFill>
                <a:srgbClr val="000000"/>
              </a:solidFill>
            </a:rPr>
            <a:t>Knox</a:t>
          </a:r>
        </a:p>
      </xdr:txBody>
    </xdr:sp>
    <xdr:clientData/>
  </xdr:twoCellAnchor>
  <xdr:twoCellAnchor>
    <xdr:from>
      <xdr:col>11</xdr:col>
      <xdr:colOff>314325</xdr:colOff>
      <xdr:row>38</xdr:row>
      <xdr:rowOff>19050</xdr:rowOff>
    </xdr:from>
    <xdr:to>
      <xdr:col>13</xdr:col>
      <xdr:colOff>57150</xdr:colOff>
      <xdr:row>40</xdr:row>
      <xdr:rowOff>57150</xdr:rowOff>
    </xdr:to>
    <xdr:sp>
      <xdr:nvSpPr>
        <xdr:cNvPr id="54" name="Text Box 63"/>
        <xdr:cNvSpPr txBox="1">
          <a:spLocks noChangeArrowheads="1"/>
        </xdr:cNvSpPr>
      </xdr:nvSpPr>
      <xdr:spPr>
        <a:xfrm>
          <a:off x="7677150" y="6172200"/>
          <a:ext cx="962025" cy="361950"/>
        </a:xfrm>
        <a:prstGeom prst="rect">
          <a:avLst/>
        </a:prstGeom>
        <a:noFill/>
        <a:ln w="19050" cmpd="sng">
          <a:noFill/>
        </a:ln>
      </xdr:spPr>
      <xdr:txBody>
        <a:bodyPr vertOverflow="clip" wrap="square"/>
        <a:p>
          <a:pPr algn="l">
            <a:defRPr/>
          </a:pPr>
          <a:r>
            <a:rPr lang="en-US" cap="none" sz="1400" b="0" i="0" u="none" baseline="0">
              <a:solidFill>
                <a:srgbClr val="000000"/>
              </a:solidFill>
            </a:rPr>
            <a:t>Monash</a:t>
          </a:r>
        </a:p>
      </xdr:txBody>
    </xdr:sp>
    <xdr:clientData/>
  </xdr:twoCellAnchor>
  <xdr:twoCellAnchor>
    <xdr:from>
      <xdr:col>9</xdr:col>
      <xdr:colOff>571500</xdr:colOff>
      <xdr:row>39</xdr:row>
      <xdr:rowOff>0</xdr:rowOff>
    </xdr:from>
    <xdr:to>
      <xdr:col>11</xdr:col>
      <xdr:colOff>304800</xdr:colOff>
      <xdr:row>41</xdr:row>
      <xdr:rowOff>28575</xdr:rowOff>
    </xdr:to>
    <xdr:sp>
      <xdr:nvSpPr>
        <xdr:cNvPr id="55" name="Text Box 64"/>
        <xdr:cNvSpPr txBox="1">
          <a:spLocks noChangeArrowheads="1"/>
        </xdr:cNvSpPr>
      </xdr:nvSpPr>
      <xdr:spPr>
        <a:xfrm>
          <a:off x="6715125" y="6315075"/>
          <a:ext cx="952500" cy="352425"/>
        </a:xfrm>
        <a:prstGeom prst="rect">
          <a:avLst/>
        </a:prstGeom>
        <a:noFill/>
        <a:ln w="19050" cmpd="sng">
          <a:noFill/>
        </a:ln>
      </xdr:spPr>
      <xdr:txBody>
        <a:bodyPr vertOverflow="clip" wrap="square"/>
        <a:p>
          <a:pPr algn="l">
            <a:defRPr/>
          </a:pPr>
          <a:r>
            <a:rPr lang="en-US" cap="none" sz="1400" b="0" i="0" u="none" baseline="0">
              <a:solidFill>
                <a:srgbClr val="000000"/>
              </a:solidFill>
              <a:latin typeface="Calibri"/>
              <a:ea typeface="Calibri"/>
              <a:cs typeface="Calibri"/>
            </a:rPr>
            <a:t>Glen </a:t>
          </a:r>
          <a:r>
            <a:rPr lang="en-US" cap="none" sz="1400" b="0" i="0" u="none" baseline="0">
              <a:solidFill>
                <a:srgbClr val="FFFFFF"/>
              </a:solidFill>
              <a:latin typeface="Calibri"/>
              <a:ea typeface="Calibri"/>
              <a:cs typeface="Calibri"/>
            </a:rPr>
            <a:t>Eira</a:t>
          </a:r>
        </a:p>
      </xdr:txBody>
    </xdr:sp>
    <xdr:clientData/>
  </xdr:twoCellAnchor>
  <xdr:twoCellAnchor>
    <xdr:from>
      <xdr:col>13</xdr:col>
      <xdr:colOff>0</xdr:colOff>
      <xdr:row>33</xdr:row>
      <xdr:rowOff>104775</xdr:rowOff>
    </xdr:from>
    <xdr:to>
      <xdr:col>14</xdr:col>
      <xdr:colOff>523875</xdr:colOff>
      <xdr:row>35</xdr:row>
      <xdr:rowOff>133350</xdr:rowOff>
    </xdr:to>
    <xdr:sp>
      <xdr:nvSpPr>
        <xdr:cNvPr id="56" name="Text Box 65"/>
        <xdr:cNvSpPr txBox="1">
          <a:spLocks noChangeArrowheads="1"/>
        </xdr:cNvSpPr>
      </xdr:nvSpPr>
      <xdr:spPr>
        <a:xfrm>
          <a:off x="8582025" y="5448300"/>
          <a:ext cx="1133475" cy="352425"/>
        </a:xfrm>
        <a:prstGeom prst="rect">
          <a:avLst/>
        </a:prstGeom>
        <a:noFill/>
        <a:ln w="19050" cmpd="sng">
          <a:noFill/>
        </a:ln>
      </xdr:spPr>
      <xdr:txBody>
        <a:bodyPr vertOverflow="clip" wrap="square"/>
        <a:p>
          <a:pPr algn="l">
            <a:defRPr/>
          </a:pPr>
          <a:r>
            <a:rPr lang="en-US" cap="none" sz="1400" b="0" i="0" u="none" baseline="0">
              <a:solidFill>
                <a:srgbClr val="000000"/>
              </a:solidFill>
            </a:rPr>
            <a:t>Maroondah</a:t>
          </a:r>
        </a:p>
      </xdr:txBody>
    </xdr:sp>
    <xdr:clientData/>
  </xdr:twoCellAnchor>
  <xdr:twoCellAnchor>
    <xdr:from>
      <xdr:col>11</xdr:col>
      <xdr:colOff>381000</xdr:colOff>
      <xdr:row>30</xdr:row>
      <xdr:rowOff>76200</xdr:rowOff>
    </xdr:from>
    <xdr:to>
      <xdr:col>13</xdr:col>
      <xdr:colOff>352425</xdr:colOff>
      <xdr:row>32</xdr:row>
      <xdr:rowOff>104775</xdr:rowOff>
    </xdr:to>
    <xdr:sp>
      <xdr:nvSpPr>
        <xdr:cNvPr id="57" name="Text Box 66"/>
        <xdr:cNvSpPr txBox="1">
          <a:spLocks noChangeArrowheads="1"/>
        </xdr:cNvSpPr>
      </xdr:nvSpPr>
      <xdr:spPr>
        <a:xfrm>
          <a:off x="7743825" y="4933950"/>
          <a:ext cx="1190625" cy="352425"/>
        </a:xfrm>
        <a:prstGeom prst="rect">
          <a:avLst/>
        </a:prstGeom>
        <a:noFill/>
        <a:ln w="19050" cmpd="sng">
          <a:noFill/>
        </a:ln>
      </xdr:spPr>
      <xdr:txBody>
        <a:bodyPr vertOverflow="clip" wrap="square"/>
        <a:p>
          <a:pPr algn="l">
            <a:defRPr/>
          </a:pPr>
          <a:r>
            <a:rPr lang="en-US" cap="none" sz="1400" b="0" i="0" u="none" baseline="0">
              <a:solidFill>
                <a:srgbClr val="000000"/>
              </a:solidFill>
            </a:rPr>
            <a:t>Manningham</a:t>
          </a:r>
        </a:p>
      </xdr:txBody>
    </xdr:sp>
    <xdr:clientData/>
  </xdr:twoCellAnchor>
  <xdr:twoCellAnchor>
    <xdr:from>
      <xdr:col>11</xdr:col>
      <xdr:colOff>361950</xdr:colOff>
      <xdr:row>33</xdr:row>
      <xdr:rowOff>123825</xdr:rowOff>
    </xdr:from>
    <xdr:to>
      <xdr:col>13</xdr:col>
      <xdr:colOff>323850</xdr:colOff>
      <xdr:row>35</xdr:row>
      <xdr:rowOff>152400</xdr:rowOff>
    </xdr:to>
    <xdr:sp>
      <xdr:nvSpPr>
        <xdr:cNvPr id="58" name="Text Box 67"/>
        <xdr:cNvSpPr txBox="1">
          <a:spLocks noChangeArrowheads="1"/>
        </xdr:cNvSpPr>
      </xdr:nvSpPr>
      <xdr:spPr>
        <a:xfrm>
          <a:off x="7724775" y="5467350"/>
          <a:ext cx="1181100" cy="352425"/>
        </a:xfrm>
        <a:prstGeom prst="rect">
          <a:avLst/>
        </a:prstGeom>
        <a:noFill/>
        <a:ln w="19050" cmpd="sng">
          <a:noFill/>
        </a:ln>
      </xdr:spPr>
      <xdr:txBody>
        <a:bodyPr vertOverflow="clip" wrap="square"/>
        <a:p>
          <a:pPr algn="l">
            <a:defRPr/>
          </a:pPr>
          <a:r>
            <a:rPr lang="en-US" cap="none" sz="1400" b="0" i="0" u="none" baseline="0">
              <a:solidFill>
                <a:srgbClr val="000000"/>
              </a:solidFill>
            </a:rPr>
            <a:t>Whitehorse</a:t>
          </a:r>
        </a:p>
      </xdr:txBody>
    </xdr:sp>
    <xdr:clientData/>
  </xdr:twoCellAnchor>
  <xdr:twoCellAnchor>
    <xdr:from>
      <xdr:col>10</xdr:col>
      <xdr:colOff>390525</xdr:colOff>
      <xdr:row>28</xdr:row>
      <xdr:rowOff>123825</xdr:rowOff>
    </xdr:from>
    <xdr:to>
      <xdr:col>12</xdr:col>
      <xdr:colOff>38100</xdr:colOff>
      <xdr:row>30</xdr:row>
      <xdr:rowOff>152400</xdr:rowOff>
    </xdr:to>
    <xdr:sp>
      <xdr:nvSpPr>
        <xdr:cNvPr id="59" name="Text Box 68"/>
        <xdr:cNvSpPr txBox="1">
          <a:spLocks noChangeArrowheads="1"/>
        </xdr:cNvSpPr>
      </xdr:nvSpPr>
      <xdr:spPr>
        <a:xfrm>
          <a:off x="7143750" y="4657725"/>
          <a:ext cx="866775" cy="352425"/>
        </a:xfrm>
        <a:prstGeom prst="rect">
          <a:avLst/>
        </a:prstGeom>
        <a:noFill/>
        <a:ln w="19050" cmpd="sng">
          <a:noFill/>
        </a:ln>
      </xdr:spPr>
      <xdr:txBody>
        <a:bodyPr vertOverflow="clip" wrap="square"/>
        <a:p>
          <a:pPr algn="l">
            <a:defRPr/>
          </a:pPr>
          <a:r>
            <a:rPr lang="en-US" cap="none" sz="1400" b="0" i="0" u="none" baseline="0">
              <a:solidFill>
                <a:srgbClr val="000000"/>
              </a:solidFill>
            </a:rPr>
            <a:t>Banyule</a:t>
          </a:r>
        </a:p>
      </xdr:txBody>
    </xdr:sp>
    <xdr:clientData/>
  </xdr:twoCellAnchor>
  <xdr:twoCellAnchor>
    <xdr:from>
      <xdr:col>10</xdr:col>
      <xdr:colOff>152400</xdr:colOff>
      <xdr:row>32</xdr:row>
      <xdr:rowOff>142875</xdr:rowOff>
    </xdr:from>
    <xdr:to>
      <xdr:col>12</xdr:col>
      <xdr:colOff>57150</xdr:colOff>
      <xdr:row>35</xdr:row>
      <xdr:rowOff>0</xdr:rowOff>
    </xdr:to>
    <xdr:sp>
      <xdr:nvSpPr>
        <xdr:cNvPr id="60" name="Text Box 69"/>
        <xdr:cNvSpPr txBox="1">
          <a:spLocks noChangeArrowheads="1"/>
        </xdr:cNvSpPr>
      </xdr:nvSpPr>
      <xdr:spPr>
        <a:xfrm>
          <a:off x="6905625" y="5324475"/>
          <a:ext cx="1123950" cy="342900"/>
        </a:xfrm>
        <a:prstGeom prst="rect">
          <a:avLst/>
        </a:prstGeom>
        <a:noFill/>
        <a:ln w="19050" cmpd="sng">
          <a:noFill/>
        </a:ln>
      </xdr:spPr>
      <xdr:txBody>
        <a:bodyPr vertOverflow="clip" wrap="square"/>
        <a:p>
          <a:pPr algn="l">
            <a:defRPr/>
          </a:pPr>
          <a:r>
            <a:rPr lang="en-US" cap="none" sz="1400" b="0" i="0" u="none" baseline="0">
              <a:solidFill>
                <a:srgbClr val="000000"/>
              </a:solidFill>
            </a:rPr>
            <a:t>Boroondara</a:t>
          </a:r>
        </a:p>
      </xdr:txBody>
    </xdr:sp>
    <xdr:clientData/>
  </xdr:twoCellAnchor>
  <xdr:twoCellAnchor>
    <xdr:from>
      <xdr:col>9</xdr:col>
      <xdr:colOff>571500</xdr:colOff>
      <xdr:row>27</xdr:row>
      <xdr:rowOff>28575</xdr:rowOff>
    </xdr:from>
    <xdr:to>
      <xdr:col>11</xdr:col>
      <xdr:colOff>219075</xdr:colOff>
      <xdr:row>29</xdr:row>
      <xdr:rowOff>57150</xdr:rowOff>
    </xdr:to>
    <xdr:sp>
      <xdr:nvSpPr>
        <xdr:cNvPr id="61" name="Text Box 70"/>
        <xdr:cNvSpPr txBox="1">
          <a:spLocks noChangeArrowheads="1"/>
        </xdr:cNvSpPr>
      </xdr:nvSpPr>
      <xdr:spPr>
        <a:xfrm>
          <a:off x="6715125" y="4400550"/>
          <a:ext cx="866775" cy="352425"/>
        </a:xfrm>
        <a:prstGeom prst="rect">
          <a:avLst/>
        </a:prstGeom>
        <a:noFill/>
        <a:ln w="19050" cmpd="sng">
          <a:noFill/>
        </a:ln>
      </xdr:spPr>
      <xdr:txBody>
        <a:bodyPr vertOverflow="clip" wrap="square"/>
        <a:p>
          <a:pPr algn="l">
            <a:defRPr/>
          </a:pPr>
          <a:r>
            <a:rPr lang="en-US" cap="none" sz="1400" b="0" i="0" u="none" baseline="0">
              <a:solidFill>
                <a:srgbClr val="000000"/>
              </a:solidFill>
            </a:rPr>
            <a:t>Darebin</a:t>
          </a:r>
        </a:p>
      </xdr:txBody>
    </xdr:sp>
    <xdr:clientData/>
  </xdr:twoCellAnchor>
  <xdr:twoCellAnchor>
    <xdr:from>
      <xdr:col>8</xdr:col>
      <xdr:colOff>409575</xdr:colOff>
      <xdr:row>27</xdr:row>
      <xdr:rowOff>57150</xdr:rowOff>
    </xdr:from>
    <xdr:to>
      <xdr:col>10</xdr:col>
      <xdr:colOff>257175</xdr:colOff>
      <xdr:row>29</xdr:row>
      <xdr:rowOff>76200</xdr:rowOff>
    </xdr:to>
    <xdr:sp>
      <xdr:nvSpPr>
        <xdr:cNvPr id="62" name="Text Box 71"/>
        <xdr:cNvSpPr txBox="1">
          <a:spLocks noChangeArrowheads="1"/>
        </xdr:cNvSpPr>
      </xdr:nvSpPr>
      <xdr:spPr>
        <a:xfrm>
          <a:off x="5943600" y="4429125"/>
          <a:ext cx="1066800" cy="342900"/>
        </a:xfrm>
        <a:prstGeom prst="rect">
          <a:avLst/>
        </a:prstGeom>
        <a:noFill/>
        <a:ln w="19050" cmpd="sng">
          <a:noFill/>
        </a:ln>
      </xdr:spPr>
      <xdr:txBody>
        <a:bodyPr vertOverflow="clip" wrap="square"/>
        <a:p>
          <a:pPr algn="l">
            <a:defRPr/>
          </a:pPr>
          <a:r>
            <a:rPr lang="en-US" cap="none" sz="1400" b="0" i="0" u="none" baseline="0">
              <a:solidFill>
                <a:srgbClr val="000000"/>
              </a:solidFill>
            </a:rPr>
            <a:t>Moreland</a:t>
          </a:r>
        </a:p>
      </xdr:txBody>
    </xdr:sp>
    <xdr:clientData/>
  </xdr:twoCellAnchor>
  <xdr:twoCellAnchor>
    <xdr:from>
      <xdr:col>7</xdr:col>
      <xdr:colOff>381000</xdr:colOff>
      <xdr:row>29</xdr:row>
      <xdr:rowOff>28575</xdr:rowOff>
    </xdr:from>
    <xdr:to>
      <xdr:col>10</xdr:col>
      <xdr:colOff>76200</xdr:colOff>
      <xdr:row>31</xdr:row>
      <xdr:rowOff>38100</xdr:rowOff>
    </xdr:to>
    <xdr:sp>
      <xdr:nvSpPr>
        <xdr:cNvPr id="63" name="Text Box 72"/>
        <xdr:cNvSpPr txBox="1">
          <a:spLocks noChangeArrowheads="1"/>
        </xdr:cNvSpPr>
      </xdr:nvSpPr>
      <xdr:spPr>
        <a:xfrm>
          <a:off x="5305425" y="4724400"/>
          <a:ext cx="1524000" cy="333375"/>
        </a:xfrm>
        <a:prstGeom prst="rect">
          <a:avLst/>
        </a:prstGeom>
        <a:noFill/>
        <a:ln w="19050" cmpd="sng">
          <a:noFill/>
        </a:ln>
      </xdr:spPr>
      <xdr:txBody>
        <a:bodyPr vertOverflow="clip" wrap="square"/>
        <a:p>
          <a:pPr algn="l">
            <a:defRPr/>
          </a:pPr>
          <a:r>
            <a:rPr lang="en-US" cap="none" sz="1400" b="0" i="0" u="none" baseline="0">
              <a:solidFill>
                <a:srgbClr val="FFFFFF"/>
              </a:solidFill>
            </a:rPr>
            <a:t>Moonee Valley</a:t>
          </a:r>
        </a:p>
      </xdr:txBody>
    </xdr:sp>
    <xdr:clientData/>
  </xdr:twoCellAnchor>
  <xdr:twoCellAnchor>
    <xdr:from>
      <xdr:col>7</xdr:col>
      <xdr:colOff>285750</xdr:colOff>
      <xdr:row>32</xdr:row>
      <xdr:rowOff>76200</xdr:rowOff>
    </xdr:from>
    <xdr:to>
      <xdr:col>9</xdr:col>
      <xdr:colOff>381000</xdr:colOff>
      <xdr:row>34</xdr:row>
      <xdr:rowOff>104775</xdr:rowOff>
    </xdr:to>
    <xdr:sp>
      <xdr:nvSpPr>
        <xdr:cNvPr id="64" name="Text Box 73"/>
        <xdr:cNvSpPr txBox="1">
          <a:spLocks noChangeArrowheads="1"/>
        </xdr:cNvSpPr>
      </xdr:nvSpPr>
      <xdr:spPr>
        <a:xfrm>
          <a:off x="5210175" y="5257800"/>
          <a:ext cx="1314450" cy="352425"/>
        </a:xfrm>
        <a:prstGeom prst="rect">
          <a:avLst/>
        </a:prstGeom>
        <a:noFill/>
        <a:ln w="19050" cmpd="sng">
          <a:noFill/>
        </a:ln>
      </xdr:spPr>
      <xdr:txBody>
        <a:bodyPr vertOverflow="clip" wrap="square"/>
        <a:p>
          <a:pPr algn="l">
            <a:defRPr/>
          </a:pPr>
          <a:r>
            <a:rPr lang="en-US" cap="none" sz="1400" b="0" i="0" u="none" baseline="0">
              <a:solidFill>
                <a:srgbClr val="000000"/>
              </a:solidFill>
            </a:rPr>
            <a:t>Maribyrnong</a:t>
          </a:r>
        </a:p>
      </xdr:txBody>
    </xdr:sp>
    <xdr:clientData/>
  </xdr:twoCellAnchor>
  <xdr:twoCellAnchor>
    <xdr:from>
      <xdr:col>9</xdr:col>
      <xdr:colOff>466725</xdr:colOff>
      <xdr:row>34</xdr:row>
      <xdr:rowOff>38100</xdr:rowOff>
    </xdr:from>
    <xdr:to>
      <xdr:col>10</xdr:col>
      <xdr:colOff>523875</xdr:colOff>
      <xdr:row>36</xdr:row>
      <xdr:rowOff>19050</xdr:rowOff>
    </xdr:to>
    <xdr:sp>
      <xdr:nvSpPr>
        <xdr:cNvPr id="65" name="Text Box 74"/>
        <xdr:cNvSpPr txBox="1">
          <a:spLocks noChangeArrowheads="1"/>
        </xdr:cNvSpPr>
      </xdr:nvSpPr>
      <xdr:spPr>
        <a:xfrm>
          <a:off x="6610350" y="5543550"/>
          <a:ext cx="666750" cy="304800"/>
        </a:xfrm>
        <a:prstGeom prst="rect">
          <a:avLst/>
        </a:prstGeom>
        <a:noFill/>
        <a:ln w="19050" cmpd="sng">
          <a:noFill/>
        </a:ln>
      </xdr:spPr>
      <xdr:txBody>
        <a:bodyPr vertOverflow="clip" wrap="square"/>
        <a:p>
          <a:pPr algn="l">
            <a:defRPr/>
          </a:pPr>
          <a:r>
            <a:rPr lang="en-US" cap="none" sz="1400" b="0" i="0" u="none" baseline="0">
              <a:solidFill>
                <a:srgbClr val="FFFFFF"/>
              </a:solidFill>
            </a:rPr>
            <a:t>Yarra</a:t>
          </a:r>
        </a:p>
      </xdr:txBody>
    </xdr:sp>
    <xdr:clientData/>
  </xdr:twoCellAnchor>
  <xdr:twoCellAnchor>
    <xdr:from>
      <xdr:col>8</xdr:col>
      <xdr:colOff>314325</xdr:colOff>
      <xdr:row>33</xdr:row>
      <xdr:rowOff>104775</xdr:rowOff>
    </xdr:from>
    <xdr:to>
      <xdr:col>10</xdr:col>
      <xdr:colOff>209550</xdr:colOff>
      <xdr:row>34</xdr:row>
      <xdr:rowOff>142875</xdr:rowOff>
    </xdr:to>
    <xdr:sp>
      <xdr:nvSpPr>
        <xdr:cNvPr id="66" name="Text Box 75"/>
        <xdr:cNvSpPr txBox="1">
          <a:spLocks noChangeArrowheads="1"/>
        </xdr:cNvSpPr>
      </xdr:nvSpPr>
      <xdr:spPr>
        <a:xfrm>
          <a:off x="5848350" y="5448300"/>
          <a:ext cx="1114425" cy="200025"/>
        </a:xfrm>
        <a:prstGeom prst="rect">
          <a:avLst/>
        </a:prstGeom>
        <a:noFill/>
        <a:ln w="19050" cmpd="sng">
          <a:noFill/>
        </a:ln>
      </xdr:spPr>
      <xdr:txBody>
        <a:bodyPr vertOverflow="clip" wrap="square"/>
        <a:p>
          <a:pPr algn="l">
            <a:defRPr/>
          </a:pPr>
          <a:r>
            <a:rPr lang="en-US" cap="none" sz="1400" b="0" i="0" u="none" baseline="0">
              <a:solidFill>
                <a:srgbClr val="FFFFFF"/>
              </a:solidFill>
            </a:rPr>
            <a:t>Melbourne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ayden\AppData\Local\Microsoft\Windows\INetCache\Content.Outlook\TXVSFB47\T10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Model"/>
      <sheetName val="Data"/>
      <sheetName val="Mapa"/>
    </sheetNames>
    <sheetDataSet>
      <sheetData sheetId="1">
        <row r="2">
          <cell r="H2">
            <v>0</v>
          </cell>
          <cell r="I2" t="str">
            <v>cls1</v>
          </cell>
        </row>
        <row r="3">
          <cell r="H3">
            <v>5.0922845587992915</v>
          </cell>
          <cell r="I3" t="str">
            <v>cls2</v>
          </cell>
        </row>
        <row r="4">
          <cell r="H4">
            <v>6.271549614665184</v>
          </cell>
          <cell r="I4" t="str">
            <v>cls3</v>
          </cell>
        </row>
        <row r="5">
          <cell r="H5">
            <v>7.299026447533767</v>
          </cell>
          <cell r="I5" t="str">
            <v>cls4</v>
          </cell>
        </row>
        <row r="6">
          <cell r="H6">
            <v>9.104002859085186</v>
          </cell>
          <cell r="I6" t="str">
            <v>cls5</v>
          </cell>
        </row>
        <row r="10">
          <cell r="G10" t="str">
            <v>Yarra Ranges</v>
          </cell>
        </row>
        <row r="11">
          <cell r="G11">
            <v>7.298995447533767</v>
          </cell>
        </row>
      </sheetData>
      <sheetData sheetId="2">
        <row r="4">
          <cell r="B4" t="str">
            <v>Banyule</v>
          </cell>
          <cell r="C4">
            <v>7.9231236706168335</v>
          </cell>
        </row>
        <row r="5">
          <cell r="B5" t="str">
            <v>Bayside</v>
          </cell>
          <cell r="C5">
            <v>4.632402485588081</v>
          </cell>
        </row>
        <row r="6">
          <cell r="B6" t="str">
            <v>Boroondara</v>
          </cell>
          <cell r="C6">
            <v>4.879992576297647</v>
          </cell>
        </row>
        <row r="7">
          <cell r="B7" t="str">
            <v>Brimbank</v>
          </cell>
          <cell r="C7">
            <v>7.023973125668041</v>
          </cell>
        </row>
        <row r="8">
          <cell r="B8" t="str">
            <v>Cardinia</v>
          </cell>
          <cell r="C8">
            <v>6.7214006186541155</v>
          </cell>
        </row>
        <row r="9">
          <cell r="B9" t="str">
            <v>Casey</v>
          </cell>
          <cell r="C9">
            <v>5.848085387696984</v>
          </cell>
        </row>
        <row r="10">
          <cell r="B10" t="str">
            <v>Darebin</v>
          </cell>
          <cell r="C10">
            <v>8.311818004676539</v>
          </cell>
        </row>
        <row r="11">
          <cell r="B11" t="str">
            <v>Frankston</v>
          </cell>
          <cell r="C11">
            <v>12.373374461074695</v>
          </cell>
        </row>
        <row r="12">
          <cell r="B12" t="str">
            <v>Glen Eira</v>
          </cell>
          <cell r="C12">
            <v>4.7784840451017345</v>
          </cell>
        </row>
        <row r="13">
          <cell r="B13" t="str">
            <v>Greater Dandenong</v>
          </cell>
          <cell r="C13">
            <v>9.027641580639601</v>
          </cell>
        </row>
        <row r="14">
          <cell r="B14" t="str">
            <v>Hobsons Bay</v>
          </cell>
          <cell r="C14">
            <v>6.699739170459776</v>
          </cell>
        </row>
        <row r="15">
          <cell r="B15" t="str">
            <v>Hume</v>
          </cell>
          <cell r="C15">
            <v>7.077865079534993</v>
          </cell>
        </row>
        <row r="16">
          <cell r="B16" t="str">
            <v>Kingston</v>
          </cell>
          <cell r="C16">
            <v>6.194060456925044</v>
          </cell>
        </row>
        <row r="17">
          <cell r="B17" t="str">
            <v>Knox</v>
          </cell>
          <cell r="C17">
            <v>6.271535614665184</v>
          </cell>
        </row>
        <row r="18">
          <cell r="B18" t="str">
            <v>Manningham</v>
          </cell>
          <cell r="C18">
            <v>3.409491711408081</v>
          </cell>
        </row>
        <row r="19">
          <cell r="B19" t="str">
            <v>Maribyrnong</v>
          </cell>
          <cell r="C19">
            <v>10.215870434950043</v>
          </cell>
        </row>
        <row r="20">
          <cell r="B20" t="str">
            <v>Maroondah</v>
          </cell>
          <cell r="C20">
            <v>8.804999620474154</v>
          </cell>
        </row>
        <row r="21">
          <cell r="B21" t="str">
            <v>Melbourne</v>
          </cell>
          <cell r="C21">
            <v>20.201794473557772</v>
          </cell>
        </row>
        <row r="22">
          <cell r="B22" t="str">
            <v>Melton</v>
          </cell>
          <cell r="C22">
            <v>6.911771838773827</v>
          </cell>
        </row>
        <row r="23">
          <cell r="B23" t="str">
            <v>Monash</v>
          </cell>
          <cell r="C23">
            <v>5.061706490024446</v>
          </cell>
        </row>
        <row r="24">
          <cell r="B24" t="str">
            <v>Moonee Valley</v>
          </cell>
          <cell r="C24">
            <v>4.067130677676057</v>
          </cell>
        </row>
        <row r="25">
          <cell r="B25" t="str">
            <v>Moreland</v>
          </cell>
          <cell r="C25">
            <v>7.905882859464724</v>
          </cell>
        </row>
        <row r="26">
          <cell r="B26" t="str">
            <v>Mornington Peninsula</v>
          </cell>
          <cell r="C26">
            <v>9.103979859085186</v>
          </cell>
        </row>
        <row r="27">
          <cell r="B27" t="str">
            <v>Nilumbik</v>
          </cell>
          <cell r="C27">
            <v>5.176730825358301</v>
          </cell>
        </row>
        <row r="28">
          <cell r="B28" t="str">
            <v>Port Phillip</v>
          </cell>
          <cell r="C28">
            <v>14.167099117799689</v>
          </cell>
        </row>
        <row r="29">
          <cell r="B29" t="str">
            <v>Stonnington</v>
          </cell>
          <cell r="C29">
            <v>10.715256079337047</v>
          </cell>
        </row>
        <row r="30">
          <cell r="B30" t="str">
            <v>Whitehorse</v>
          </cell>
          <cell r="C30">
            <v>5.929108004855156</v>
          </cell>
        </row>
        <row r="31">
          <cell r="B31" t="str">
            <v>Whittlesea</v>
          </cell>
          <cell r="C31">
            <v>5.236716066644377</v>
          </cell>
        </row>
        <row r="32">
          <cell r="B32" t="str">
            <v>Wyndham</v>
          </cell>
          <cell r="C32">
            <v>5.092255558799292</v>
          </cell>
        </row>
        <row r="33">
          <cell r="B33" t="str">
            <v>Yarra</v>
          </cell>
          <cell r="C33">
            <v>14.638086607037314</v>
          </cell>
        </row>
        <row r="34">
          <cell r="B34" t="str">
            <v>Yarra Ranges</v>
          </cell>
          <cell r="C34">
            <v>7.298995447533767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tabColor indexed="42"/>
    <pageSetUpPr fitToPage="1"/>
  </sheetPr>
  <dimension ref="A1:N50"/>
  <sheetViews>
    <sheetView showGridLines="0" showRowColHeaders="0" zoomScale="85" zoomScaleNormal="85" zoomScalePageLayoutView="0" workbookViewId="0" topLeftCell="A1">
      <pane xSplit="14" ySplit="1" topLeftCell="O2" activePane="bottomRight" state="frozen"/>
      <selection pane="topLeft" activeCell="A1" sqref="A1"/>
      <selection pane="topRight" activeCell="O1" sqref="O1"/>
      <selection pane="bottomLeft" activeCell="A2" sqref="A2"/>
      <selection pane="bottomRight" activeCell="P22" sqref="P22"/>
    </sheetView>
  </sheetViews>
  <sheetFormatPr defaultColWidth="9.140625" defaultRowHeight="12.75"/>
  <cols>
    <col min="1" max="1" width="2.00390625" style="30" customWidth="1"/>
    <col min="2" max="2" width="9.00390625" style="30" customWidth="1"/>
    <col min="3" max="3" width="11.28125" style="30" customWidth="1"/>
    <col min="4" max="16384" width="9.00390625" style="30" customWidth="1"/>
  </cols>
  <sheetData>
    <row r="1" spans="1:14" ht="23.25" customHeight="1" thickBot="1">
      <c r="A1" s="29"/>
      <c r="B1" s="115" t="s">
        <v>217</v>
      </c>
      <c r="C1" s="115"/>
      <c r="D1" s="115"/>
      <c r="E1" s="115"/>
      <c r="F1" s="115"/>
      <c r="G1" s="115"/>
      <c r="H1" s="115"/>
      <c r="I1" s="115"/>
      <c r="J1" s="115"/>
      <c r="K1" s="115"/>
      <c r="L1" s="115"/>
      <c r="M1" s="115"/>
      <c r="N1" s="115"/>
    </row>
    <row r="2" spans="1:14" ht="3.75" customHeight="1" thickTop="1">
      <c r="A2" s="29"/>
      <c r="B2" s="29"/>
      <c r="C2" s="29"/>
      <c r="D2" s="29"/>
      <c r="E2" s="29"/>
      <c r="F2" s="29"/>
      <c r="G2" s="29"/>
      <c r="H2" s="29"/>
      <c r="I2" s="29"/>
      <c r="J2" s="29"/>
      <c r="K2" s="29"/>
      <c r="L2" s="29"/>
      <c r="M2" s="29"/>
      <c r="N2" s="29"/>
    </row>
    <row r="3" spans="1:14" ht="15.75" customHeight="1">
      <c r="A3" s="29"/>
      <c r="B3" s="116" t="s">
        <v>105</v>
      </c>
      <c r="C3" s="116"/>
      <c r="D3" s="116"/>
      <c r="E3" s="116"/>
      <c r="F3" s="116"/>
      <c r="G3" s="116"/>
      <c r="H3" s="116"/>
      <c r="I3" s="116"/>
      <c r="J3" s="116"/>
      <c r="K3" s="116"/>
      <c r="L3" s="116"/>
      <c r="M3" s="116"/>
      <c r="N3" s="116"/>
    </row>
    <row r="4" spans="1:14" ht="18" customHeight="1">
      <c r="A4" s="29"/>
      <c r="B4" s="116"/>
      <c r="C4" s="116"/>
      <c r="D4" s="116"/>
      <c r="E4" s="116"/>
      <c r="F4" s="116"/>
      <c r="G4" s="116"/>
      <c r="H4" s="116"/>
      <c r="I4" s="116"/>
      <c r="J4" s="116"/>
      <c r="K4" s="116"/>
      <c r="L4" s="116"/>
      <c r="M4" s="116"/>
      <c r="N4" s="116"/>
    </row>
    <row r="5" spans="1:14" ht="20.25" customHeight="1">
      <c r="A5" s="29"/>
      <c r="B5" s="41" t="s">
        <v>93</v>
      </c>
      <c r="C5" s="117" t="s">
        <v>101</v>
      </c>
      <c r="D5" s="117"/>
      <c r="E5" s="117"/>
      <c r="F5" s="117"/>
      <c r="G5" s="117"/>
      <c r="H5" s="117"/>
      <c r="I5" s="117"/>
      <c r="J5" s="117"/>
      <c r="K5" s="117"/>
      <c r="L5" s="117"/>
      <c r="M5" s="117"/>
      <c r="N5" s="117"/>
    </row>
    <row r="6" spans="1:14" ht="20.25" customHeight="1">
      <c r="A6" s="29"/>
      <c r="B6" s="103" t="s">
        <v>218</v>
      </c>
      <c r="C6" s="40"/>
      <c r="D6" s="40"/>
      <c r="E6" s="40"/>
      <c r="F6" s="40"/>
      <c r="G6" s="40"/>
      <c r="H6" s="40"/>
      <c r="I6" s="40"/>
      <c r="J6" s="40"/>
      <c r="K6" s="40"/>
      <c r="L6" s="40"/>
      <c r="M6" s="40"/>
      <c r="N6" s="40"/>
    </row>
    <row r="7" spans="1:14" ht="20.25" customHeight="1">
      <c r="A7" s="29"/>
      <c r="B7" s="41"/>
      <c r="C7" s="40"/>
      <c r="D7" s="40"/>
      <c r="E7" s="40"/>
      <c r="F7" s="40"/>
      <c r="G7" s="40"/>
      <c r="H7" s="40"/>
      <c r="I7" s="40"/>
      <c r="J7" s="40"/>
      <c r="K7" s="40"/>
      <c r="L7" s="40"/>
      <c r="M7" s="40"/>
      <c r="N7" s="40"/>
    </row>
    <row r="8" spans="1:14" ht="20.25" customHeight="1">
      <c r="A8" s="29"/>
      <c r="B8" s="41"/>
      <c r="C8" s="40"/>
      <c r="D8" s="40"/>
      <c r="E8" s="40"/>
      <c r="F8" s="40"/>
      <c r="G8" s="40"/>
      <c r="H8" s="40"/>
      <c r="I8" s="40"/>
      <c r="J8" s="40"/>
      <c r="K8" s="40"/>
      <c r="L8" s="40"/>
      <c r="M8" s="40"/>
      <c r="N8" s="40"/>
    </row>
    <row r="9" spans="1:14" ht="20.25" customHeight="1">
      <c r="A9" s="29"/>
      <c r="B9" s="41"/>
      <c r="C9" s="40"/>
      <c r="D9" s="40"/>
      <c r="E9" s="40"/>
      <c r="F9" s="40"/>
      <c r="G9" s="40"/>
      <c r="H9" s="40"/>
      <c r="I9" s="40"/>
      <c r="J9" s="40"/>
      <c r="K9" s="40"/>
      <c r="L9" s="40"/>
      <c r="M9" s="40"/>
      <c r="N9" s="40"/>
    </row>
    <row r="10" spans="1:14" ht="20.25" customHeight="1">
      <c r="A10" s="29"/>
      <c r="B10" s="41"/>
      <c r="C10" s="40"/>
      <c r="D10" s="40"/>
      <c r="E10" s="40"/>
      <c r="F10" s="40"/>
      <c r="G10" s="40"/>
      <c r="H10" s="40"/>
      <c r="I10" s="40"/>
      <c r="J10" s="40"/>
      <c r="K10" s="40"/>
      <c r="L10" s="40"/>
      <c r="M10" s="40"/>
      <c r="N10" s="40"/>
    </row>
    <row r="11" spans="1:14" ht="20.25" customHeight="1">
      <c r="A11" s="29"/>
      <c r="B11" s="41"/>
      <c r="C11" s="40"/>
      <c r="D11" s="40"/>
      <c r="E11" s="40"/>
      <c r="F11" s="40"/>
      <c r="G11" s="40"/>
      <c r="H11" s="40"/>
      <c r="I11" s="40"/>
      <c r="J11" s="40"/>
      <c r="K11" s="40"/>
      <c r="L11" s="40"/>
      <c r="M11" s="40"/>
      <c r="N11" s="40"/>
    </row>
    <row r="12" spans="1:14" ht="20.25" customHeight="1">
      <c r="A12" s="29"/>
      <c r="B12" s="41"/>
      <c r="C12" s="40"/>
      <c r="D12" s="103" t="s">
        <v>219</v>
      </c>
      <c r="E12" s="40"/>
      <c r="F12" s="40"/>
      <c r="G12" s="40"/>
      <c r="H12" s="40"/>
      <c r="I12" s="40"/>
      <c r="J12" s="40"/>
      <c r="K12" s="40"/>
      <c r="L12" s="40"/>
      <c r="M12" s="40"/>
      <c r="N12" s="40"/>
    </row>
    <row r="13" spans="1:14" ht="20.25" customHeight="1">
      <c r="A13" s="29"/>
      <c r="B13" s="41"/>
      <c r="C13" s="40"/>
      <c r="D13" s="40"/>
      <c r="E13" s="40"/>
      <c r="F13" s="40"/>
      <c r="G13" s="40"/>
      <c r="H13" s="40"/>
      <c r="I13" s="40"/>
      <c r="J13" s="40"/>
      <c r="K13" s="40"/>
      <c r="L13" s="40"/>
      <c r="M13" s="40"/>
      <c r="N13" s="40"/>
    </row>
    <row r="14" spans="1:14" ht="20.25" customHeight="1">
      <c r="A14" s="29"/>
      <c r="B14" s="41"/>
      <c r="C14" s="40"/>
      <c r="D14" s="40"/>
      <c r="E14" s="40"/>
      <c r="F14" s="40"/>
      <c r="G14" s="40"/>
      <c r="H14" s="40"/>
      <c r="I14" s="40"/>
      <c r="J14" s="40"/>
      <c r="K14" s="40"/>
      <c r="L14" s="40"/>
      <c r="M14" s="40"/>
      <c r="N14" s="40"/>
    </row>
    <row r="15" spans="1:14" ht="20.25" customHeight="1">
      <c r="A15" s="29"/>
      <c r="B15" s="118"/>
      <c r="C15" s="118"/>
      <c r="D15" s="118"/>
      <c r="E15" s="118"/>
      <c r="F15" s="118"/>
      <c r="G15" s="118"/>
      <c r="H15" s="118"/>
      <c r="I15" s="118"/>
      <c r="J15" s="118"/>
      <c r="K15" s="118"/>
      <c r="L15" s="118"/>
      <c r="M15" s="118"/>
      <c r="N15" s="118"/>
    </row>
    <row r="16" spans="1:14" ht="18" customHeight="1">
      <c r="A16" s="29"/>
      <c r="B16" s="119"/>
      <c r="C16" s="119"/>
      <c r="D16" s="119"/>
      <c r="E16" s="119"/>
      <c r="F16" s="119"/>
      <c r="G16" s="119"/>
      <c r="H16" s="119"/>
      <c r="I16" s="119"/>
      <c r="J16" s="119"/>
      <c r="K16" s="119"/>
      <c r="L16" s="119"/>
      <c r="M16" s="119"/>
      <c r="N16" s="119"/>
    </row>
    <row r="17" spans="1:14" ht="16.5" customHeight="1">
      <c r="A17" s="29"/>
      <c r="B17" s="119"/>
      <c r="C17" s="119"/>
      <c r="D17" s="119"/>
      <c r="E17" s="119"/>
      <c r="F17" s="119"/>
      <c r="G17" s="119"/>
      <c r="H17" s="119"/>
      <c r="I17" s="119"/>
      <c r="J17" s="119"/>
      <c r="K17" s="119"/>
      <c r="L17" s="119"/>
      <c r="M17" s="119"/>
      <c r="N17" s="119"/>
    </row>
    <row r="18" spans="1:14" ht="27.75" customHeight="1">
      <c r="A18" s="29"/>
      <c r="B18" s="31"/>
      <c r="C18" s="31"/>
      <c r="D18" s="31"/>
      <c r="E18" s="31"/>
      <c r="F18" s="31"/>
      <c r="G18" s="119"/>
      <c r="H18" s="119"/>
      <c r="I18" s="119"/>
      <c r="J18" s="119"/>
      <c r="K18" s="119"/>
      <c r="L18" s="119"/>
      <c r="M18" s="119"/>
      <c r="N18" s="119"/>
    </row>
    <row r="19" spans="1:14" ht="27.75" customHeight="1">
      <c r="A19" s="29"/>
      <c r="B19" s="31"/>
      <c r="C19" s="31"/>
      <c r="D19" s="31"/>
      <c r="E19" s="31"/>
      <c r="F19" s="31"/>
      <c r="G19" s="31"/>
      <c r="H19" s="31"/>
      <c r="I19" s="31"/>
      <c r="J19" s="31"/>
      <c r="K19" s="31"/>
      <c r="L19" s="31"/>
      <c r="M19" s="31"/>
      <c r="N19" s="31"/>
    </row>
    <row r="20" spans="1:14" ht="27.75" customHeight="1">
      <c r="A20" s="29"/>
      <c r="B20" s="31"/>
      <c r="C20" s="31"/>
      <c r="D20" s="31"/>
      <c r="E20" s="31"/>
      <c r="F20" s="31"/>
      <c r="G20" s="31"/>
      <c r="H20" s="31"/>
      <c r="I20" s="31"/>
      <c r="J20" s="31"/>
      <c r="K20" s="31"/>
      <c r="L20" s="31"/>
      <c r="M20" s="31"/>
      <c r="N20" s="31"/>
    </row>
    <row r="21" spans="1:14" ht="27.75" customHeight="1">
      <c r="A21" s="29"/>
      <c r="B21" s="31"/>
      <c r="C21" s="31"/>
      <c r="D21" s="31"/>
      <c r="E21" s="31"/>
      <c r="F21" s="31"/>
      <c r="G21" s="31"/>
      <c r="H21" s="31"/>
      <c r="I21" s="31"/>
      <c r="J21" s="31"/>
      <c r="K21" s="31"/>
      <c r="L21" s="31"/>
      <c r="M21" s="31"/>
      <c r="N21" s="31"/>
    </row>
    <row r="22" spans="1:14" ht="27.75" customHeight="1">
      <c r="A22" s="29"/>
      <c r="B22" s="31"/>
      <c r="C22" s="31"/>
      <c r="D22" s="31"/>
      <c r="E22" s="31"/>
      <c r="F22" s="31"/>
      <c r="G22" s="31"/>
      <c r="H22" s="31"/>
      <c r="I22" s="31"/>
      <c r="J22" s="31"/>
      <c r="K22" s="31"/>
      <c r="L22" s="31"/>
      <c r="M22" s="31"/>
      <c r="N22" s="31"/>
    </row>
    <row r="23" spans="1:14" ht="27.75" customHeight="1">
      <c r="A23" s="29"/>
      <c r="B23" s="31"/>
      <c r="C23" s="31"/>
      <c r="D23" s="31"/>
      <c r="E23" s="31"/>
      <c r="F23" s="31"/>
      <c r="G23" s="120" t="s">
        <v>220</v>
      </c>
      <c r="H23" s="120"/>
      <c r="I23" s="120"/>
      <c r="J23" s="120"/>
      <c r="K23" s="120"/>
      <c r="L23" s="120"/>
      <c r="M23" s="120"/>
      <c r="N23" s="120"/>
    </row>
    <row r="24" spans="1:14" ht="11.25" customHeight="1">
      <c r="A24" s="29"/>
      <c r="B24" s="31"/>
      <c r="C24" s="31"/>
      <c r="D24" s="31"/>
      <c r="E24" s="31"/>
      <c r="F24" s="31"/>
      <c r="G24" s="31"/>
      <c r="H24" s="31"/>
      <c r="I24" s="31"/>
      <c r="J24" s="31"/>
      <c r="K24" s="31"/>
      <c r="L24" s="31"/>
      <c r="M24" s="31"/>
      <c r="N24" s="31"/>
    </row>
    <row r="25" spans="1:14" ht="32.25" customHeight="1">
      <c r="A25" s="29"/>
      <c r="B25" s="103"/>
      <c r="C25" s="103"/>
      <c r="D25" s="103"/>
      <c r="E25" s="103"/>
      <c r="F25" s="103"/>
      <c r="G25" s="103"/>
      <c r="H25" s="103"/>
      <c r="I25" s="103"/>
      <c r="J25" s="103"/>
      <c r="K25" s="31"/>
      <c r="L25" s="31"/>
      <c r="M25" s="31"/>
      <c r="N25" s="31"/>
    </row>
    <row r="26" spans="1:14" ht="21" customHeight="1">
      <c r="A26" s="29"/>
      <c r="B26" s="118"/>
      <c r="C26" s="118"/>
      <c r="D26" s="118"/>
      <c r="E26" s="118"/>
      <c r="F26" s="118"/>
      <c r="G26" s="118"/>
      <c r="H26" s="118"/>
      <c r="I26" s="118"/>
      <c r="J26" s="118"/>
      <c r="K26" s="118"/>
      <c r="L26" s="118"/>
      <c r="M26" s="118"/>
      <c r="N26" s="118"/>
    </row>
    <row r="27" spans="1:14" ht="18.75" customHeight="1">
      <c r="A27" s="29"/>
      <c r="B27" s="40"/>
      <c r="C27" s="40"/>
      <c r="D27" s="40"/>
      <c r="E27" s="40"/>
      <c r="F27" s="40"/>
      <c r="G27" s="40"/>
      <c r="H27" s="40"/>
      <c r="I27" s="45"/>
      <c r="J27" s="45"/>
      <c r="K27" s="45"/>
      <c r="L27" s="45"/>
      <c r="M27" s="45"/>
      <c r="N27" s="45"/>
    </row>
    <row r="28" spans="1:14" ht="18.75" customHeight="1">
      <c r="A28" s="29"/>
      <c r="B28" s="120" t="s">
        <v>221</v>
      </c>
      <c r="C28" s="120"/>
      <c r="D28" s="120"/>
      <c r="E28" s="120"/>
      <c r="F28" s="120"/>
      <c r="G28" s="120"/>
      <c r="H28" s="120"/>
      <c r="I28" s="120"/>
      <c r="J28" s="40"/>
      <c r="K28" s="40"/>
      <c r="L28" s="40"/>
      <c r="M28" s="40"/>
      <c r="N28" s="40"/>
    </row>
    <row r="29" spans="1:14" ht="18.75" customHeight="1">
      <c r="A29" s="29"/>
      <c r="B29" s="40"/>
      <c r="C29" s="40"/>
      <c r="D29" s="40"/>
      <c r="E29" s="40"/>
      <c r="F29" s="40"/>
      <c r="G29" s="40"/>
      <c r="H29" s="40"/>
      <c r="I29" s="40"/>
      <c r="J29" s="40"/>
      <c r="K29" s="40"/>
      <c r="L29" s="40"/>
      <c r="M29" s="40"/>
      <c r="N29" s="40"/>
    </row>
    <row r="30" spans="1:14" ht="18.75" customHeight="1">
      <c r="A30" s="29"/>
      <c r="B30" s="40"/>
      <c r="C30" s="40"/>
      <c r="D30" s="40"/>
      <c r="E30" s="40"/>
      <c r="F30" s="40"/>
      <c r="G30" s="40"/>
      <c r="H30" s="40"/>
      <c r="I30" s="40"/>
      <c r="J30" s="40"/>
      <c r="K30" s="40"/>
      <c r="L30" s="40"/>
      <c r="M30" s="40"/>
      <c r="N30" s="40"/>
    </row>
    <row r="31" spans="1:14" ht="18.75" customHeight="1">
      <c r="A31" s="29"/>
      <c r="B31" s="120" t="s">
        <v>222</v>
      </c>
      <c r="C31" s="120"/>
      <c r="D31" s="120"/>
      <c r="E31" s="120"/>
      <c r="F31" s="120"/>
      <c r="G31" s="120"/>
      <c r="H31" s="120"/>
      <c r="I31" s="120"/>
      <c r="J31" s="40"/>
      <c r="K31" s="40"/>
      <c r="L31" s="40"/>
      <c r="M31" s="40"/>
      <c r="N31" s="40"/>
    </row>
    <row r="32" spans="1:14" ht="18.75" customHeight="1">
      <c r="A32" s="29"/>
      <c r="B32" s="40"/>
      <c r="C32" s="40"/>
      <c r="D32" s="40"/>
      <c r="E32" s="40"/>
      <c r="F32" s="40"/>
      <c r="G32" s="40"/>
      <c r="H32" s="40"/>
      <c r="I32" s="40"/>
      <c r="J32" s="40"/>
      <c r="K32" s="40"/>
      <c r="L32" s="40"/>
      <c r="M32" s="40"/>
      <c r="N32" s="40"/>
    </row>
    <row r="33" spans="1:14" ht="18.75" customHeight="1">
      <c r="A33" s="29"/>
      <c r="B33" s="40"/>
      <c r="C33" s="40"/>
      <c r="D33" s="40"/>
      <c r="E33" s="40"/>
      <c r="F33" s="40"/>
      <c r="G33" s="40"/>
      <c r="H33" s="40"/>
      <c r="I33" s="40"/>
      <c r="J33" s="40"/>
      <c r="K33" s="40"/>
      <c r="L33" s="40"/>
      <c r="M33" s="40"/>
      <c r="N33" s="40"/>
    </row>
    <row r="34" spans="1:14" ht="18.75" customHeight="1">
      <c r="A34" s="29"/>
      <c r="B34" s="119"/>
      <c r="C34" s="119"/>
      <c r="D34" s="119"/>
      <c r="E34" s="119"/>
      <c r="F34" s="119"/>
      <c r="G34" s="119"/>
      <c r="H34" s="119"/>
      <c r="I34" s="40"/>
      <c r="J34" s="40"/>
      <c r="K34" s="40"/>
      <c r="L34" s="40"/>
      <c r="M34" s="40"/>
      <c r="N34" s="40"/>
    </row>
    <row r="35" spans="1:14" ht="18.75" customHeight="1">
      <c r="A35" s="29"/>
      <c r="B35" s="40"/>
      <c r="C35" s="40"/>
      <c r="D35" s="40"/>
      <c r="E35" s="40"/>
      <c r="F35" s="40"/>
      <c r="G35" s="40"/>
      <c r="H35" s="40"/>
      <c r="I35" s="40"/>
      <c r="J35" s="40"/>
      <c r="K35" s="40"/>
      <c r="L35" s="40"/>
      <c r="M35" s="40"/>
      <c r="N35" s="40"/>
    </row>
    <row r="36" spans="1:14" ht="9" customHeight="1">
      <c r="A36" s="29"/>
      <c r="B36" s="119"/>
      <c r="C36" s="119"/>
      <c r="D36" s="119"/>
      <c r="E36" s="119"/>
      <c r="F36" s="119"/>
      <c r="G36" s="119"/>
      <c r="H36" s="119"/>
      <c r="I36" s="119"/>
      <c r="J36" s="119"/>
      <c r="K36" s="119"/>
      <c r="L36" s="119"/>
      <c r="M36" s="119"/>
      <c r="N36" s="119"/>
    </row>
    <row r="37" spans="1:14" ht="18.75" customHeight="1">
      <c r="A37" s="29"/>
      <c r="B37" s="120" t="s">
        <v>223</v>
      </c>
      <c r="C37" s="120"/>
      <c r="D37" s="120"/>
      <c r="E37" s="120"/>
      <c r="F37" s="120"/>
      <c r="G37" s="120"/>
      <c r="H37" s="120"/>
      <c r="I37" s="120"/>
      <c r="J37" s="31"/>
      <c r="K37" s="31"/>
      <c r="L37" s="31"/>
      <c r="M37" s="31"/>
      <c r="N37" s="31"/>
    </row>
    <row r="38" spans="1:14" ht="18.75" customHeight="1">
      <c r="A38" s="29"/>
      <c r="B38" s="31"/>
      <c r="C38" s="31"/>
      <c r="D38" s="31"/>
      <c r="E38" s="31"/>
      <c r="F38" s="31"/>
      <c r="G38" s="31"/>
      <c r="H38" s="31"/>
      <c r="I38" s="31"/>
      <c r="J38" s="31"/>
      <c r="K38" s="31"/>
      <c r="L38" s="31"/>
      <c r="M38" s="31"/>
      <c r="N38" s="31"/>
    </row>
    <row r="39" spans="1:14" ht="18.75" customHeight="1">
      <c r="A39" s="29"/>
      <c r="B39" s="121" t="s">
        <v>107</v>
      </c>
      <c r="C39" s="121"/>
      <c r="D39" s="121"/>
      <c r="E39" s="121"/>
      <c r="F39" s="121"/>
      <c r="G39" s="121"/>
      <c r="H39" s="121"/>
      <c r="I39" s="121"/>
      <c r="J39" s="121"/>
      <c r="K39" s="31"/>
      <c r="L39" s="31"/>
      <c r="M39" s="31"/>
      <c r="N39" s="31"/>
    </row>
    <row r="40" spans="1:14" ht="18.75" customHeight="1">
      <c r="A40" s="29"/>
      <c r="B40" s="31"/>
      <c r="C40" s="31"/>
      <c r="D40" s="31"/>
      <c r="E40" s="31"/>
      <c r="F40" s="31"/>
      <c r="G40" s="31"/>
      <c r="H40" s="31"/>
      <c r="I40" s="31"/>
      <c r="J40" s="31"/>
      <c r="K40" s="31"/>
      <c r="L40" s="31"/>
      <c r="M40" s="31"/>
      <c r="N40" s="31"/>
    </row>
    <row r="41" spans="1:14" ht="18.75" customHeight="1">
      <c r="A41" s="29"/>
      <c r="B41" s="119" t="s">
        <v>96</v>
      </c>
      <c r="C41" s="119"/>
      <c r="D41" s="119"/>
      <c r="E41" s="119"/>
      <c r="F41" s="119"/>
      <c r="G41" s="119"/>
      <c r="H41" s="119"/>
      <c r="I41" s="119"/>
      <c r="J41" s="119"/>
      <c r="K41" s="119"/>
      <c r="L41" s="119"/>
      <c r="M41" s="119"/>
      <c r="N41" s="119"/>
    </row>
    <row r="42" spans="1:14" ht="18.75" customHeight="1">
      <c r="A42" s="29"/>
      <c r="B42" s="41" t="s">
        <v>94</v>
      </c>
      <c r="C42" s="42" t="s">
        <v>103</v>
      </c>
      <c r="D42" s="33"/>
      <c r="E42" s="33"/>
      <c r="F42" s="33"/>
      <c r="G42" s="33"/>
      <c r="H42" s="33"/>
      <c r="I42" s="33"/>
      <c r="J42" s="33"/>
      <c r="K42" s="33"/>
      <c r="L42" s="33"/>
      <c r="M42" s="33"/>
      <c r="N42" s="34"/>
    </row>
    <row r="43" spans="1:14" ht="12" customHeight="1">
      <c r="A43" s="29"/>
      <c r="B43" s="35"/>
      <c r="C43" s="36" t="s">
        <v>98</v>
      </c>
      <c r="D43" s="36"/>
      <c r="E43" s="36"/>
      <c r="F43" s="36"/>
      <c r="G43" s="36"/>
      <c r="H43" s="36"/>
      <c r="I43" s="36"/>
      <c r="J43" s="36"/>
      <c r="K43" s="36"/>
      <c r="L43" s="36"/>
      <c r="M43" s="36"/>
      <c r="N43" s="37"/>
    </row>
    <row r="44" spans="1:14" ht="6" customHeight="1">
      <c r="A44" s="29"/>
      <c r="B44" s="35"/>
      <c r="C44" s="36"/>
      <c r="D44" s="36"/>
      <c r="E44" s="36"/>
      <c r="F44" s="36"/>
      <c r="G44" s="36"/>
      <c r="H44" s="36"/>
      <c r="I44" s="36"/>
      <c r="J44" s="36"/>
      <c r="K44" s="36"/>
      <c r="L44" s="36"/>
      <c r="M44" s="36"/>
      <c r="N44" s="37"/>
    </row>
    <row r="45" spans="1:14" ht="30" customHeight="1">
      <c r="A45" s="29"/>
      <c r="B45" s="38"/>
      <c r="C45" s="122"/>
      <c r="D45" s="122"/>
      <c r="E45" s="122"/>
      <c r="F45" s="122"/>
      <c r="G45" s="122"/>
      <c r="H45" s="122"/>
      <c r="I45" s="122"/>
      <c r="J45" s="122"/>
      <c r="K45" s="122"/>
      <c r="L45" s="122"/>
      <c r="M45" s="122"/>
      <c r="N45" s="122"/>
    </row>
    <row r="46" spans="1:14" ht="29.25" customHeight="1">
      <c r="A46" s="29"/>
      <c r="B46" s="31"/>
      <c r="C46" s="31"/>
      <c r="D46" s="31"/>
      <c r="E46" s="31"/>
      <c r="F46" s="31"/>
      <c r="G46" s="31"/>
      <c r="H46" s="31"/>
      <c r="I46" s="31"/>
      <c r="J46" s="31"/>
      <c r="K46" s="31"/>
      <c r="L46" s="31"/>
      <c r="M46" s="31"/>
      <c r="N46" s="31"/>
    </row>
    <row r="47" spans="1:14" ht="27.75" customHeight="1">
      <c r="A47" s="29"/>
      <c r="B47" s="41" t="s">
        <v>102</v>
      </c>
      <c r="C47" s="117" t="s">
        <v>106</v>
      </c>
      <c r="D47" s="116"/>
      <c r="E47" s="116"/>
      <c r="F47" s="116"/>
      <c r="G47" s="116"/>
      <c r="H47" s="116"/>
      <c r="I47" s="116"/>
      <c r="J47" s="116"/>
      <c r="K47" s="116"/>
      <c r="L47" s="116"/>
      <c r="M47" s="116"/>
      <c r="N47" s="116"/>
    </row>
    <row r="48" spans="1:14" ht="27.75" customHeight="1">
      <c r="A48" s="29"/>
      <c r="B48" s="35"/>
      <c r="C48" s="36" t="s">
        <v>95</v>
      </c>
      <c r="D48" s="36"/>
      <c r="E48" s="36"/>
      <c r="F48" s="36"/>
      <c r="G48" s="36"/>
      <c r="H48" s="36"/>
      <c r="I48" s="36"/>
      <c r="J48" s="36"/>
      <c r="K48" s="36"/>
      <c r="L48" s="36"/>
      <c r="M48" s="36"/>
      <c r="N48" s="37"/>
    </row>
    <row r="49" spans="1:14" ht="27.75" customHeight="1">
      <c r="A49" s="29"/>
      <c r="B49" s="32"/>
      <c r="C49" s="37" t="s">
        <v>97</v>
      </c>
      <c r="D49" s="36"/>
      <c r="E49" s="36"/>
      <c r="F49" s="36"/>
      <c r="G49" s="36"/>
      <c r="H49" s="36"/>
      <c r="I49" s="36"/>
      <c r="J49" s="36"/>
      <c r="K49" s="36"/>
      <c r="L49" s="36"/>
      <c r="M49" s="36"/>
      <c r="N49" s="37"/>
    </row>
    <row r="50" spans="1:14" ht="15.75">
      <c r="A50" s="29"/>
      <c r="B50" s="39"/>
      <c r="C50" s="39" t="s">
        <v>104</v>
      </c>
      <c r="D50" s="39"/>
      <c r="E50" s="39"/>
      <c r="F50" s="39"/>
      <c r="G50" s="39"/>
      <c r="H50" s="39"/>
      <c r="I50" s="39"/>
      <c r="J50" s="39"/>
      <c r="K50" s="39"/>
      <c r="L50" s="39"/>
      <c r="M50" s="39"/>
      <c r="N50" s="39"/>
    </row>
    <row r="51" ht="24.75" customHeight="1"/>
    <row r="52" ht="18" customHeight="1"/>
    <row r="53" ht="16.5" customHeight="1"/>
    <row r="54" ht="22.5" customHeight="1"/>
    <row r="55" ht="18.75" customHeight="1"/>
    <row r="56" ht="15.75" customHeight="1"/>
    <row r="57" ht="31.5" customHeight="1"/>
    <row r="58" ht="12.75"/>
    <row r="59" ht="12.75"/>
    <row r="60" ht="22.5" customHeight="1"/>
    <row r="61" ht="34.5" customHeight="1"/>
    <row r="62" ht="17.25" customHeight="1"/>
    <row r="63" ht="17.25" customHeight="1"/>
    <row r="64" ht="20.25" customHeight="1"/>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sheetData>
  <sheetProtection/>
  <mergeCells count="18">
    <mergeCell ref="B36:N36"/>
    <mergeCell ref="B37:I37"/>
    <mergeCell ref="B39:J39"/>
    <mergeCell ref="B41:N41"/>
    <mergeCell ref="C45:N45"/>
    <mergeCell ref="C47:N47"/>
    <mergeCell ref="G18:N18"/>
    <mergeCell ref="G23:N23"/>
    <mergeCell ref="B26:N26"/>
    <mergeCell ref="B28:I28"/>
    <mergeCell ref="B31:I31"/>
    <mergeCell ref="B34:H34"/>
    <mergeCell ref="B1:N1"/>
    <mergeCell ref="B3:N4"/>
    <mergeCell ref="C5:N5"/>
    <mergeCell ref="B15:N15"/>
    <mergeCell ref="B16:N16"/>
    <mergeCell ref="B17:N17"/>
  </mergeCells>
  <printOptions/>
  <pageMargins left="0.3937007874015748" right="0.3937007874015748" top="1.16" bottom="0.3937007874015748" header="0.3937007874015748" footer="0.39"/>
  <pageSetup fitToHeight="1" fitToWidth="1"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1"/>
  <dimension ref="A1:I12"/>
  <sheetViews>
    <sheetView zoomScalePageLayoutView="0" workbookViewId="0" topLeftCell="A1">
      <selection activeCell="K3" sqref="K3"/>
    </sheetView>
  </sheetViews>
  <sheetFormatPr defaultColWidth="9.140625" defaultRowHeight="12.75"/>
  <cols>
    <col min="5" max="5" width="3.00390625" style="0" customWidth="1"/>
  </cols>
  <sheetData>
    <row r="1" spans="1:2" ht="12.75">
      <c r="A1" s="1" t="s">
        <v>1</v>
      </c>
      <c r="B1" s="1" t="s">
        <v>0</v>
      </c>
    </row>
    <row r="2" spans="1:9" ht="12.75">
      <c r="A2" t="s">
        <v>2</v>
      </c>
      <c r="B2">
        <v>20</v>
      </c>
      <c r="E2" s="4"/>
      <c r="F2" s="2" t="s">
        <v>6</v>
      </c>
      <c r="H2">
        <f>Data!N38</f>
        <v>0</v>
      </c>
      <c r="I2" t="s">
        <v>11</v>
      </c>
    </row>
    <row r="3" spans="1:9" ht="12.75">
      <c r="A3" t="s">
        <v>3</v>
      </c>
      <c r="B3">
        <v>55</v>
      </c>
      <c r="E3" s="5"/>
      <c r="F3" s="2" t="s">
        <v>7</v>
      </c>
      <c r="H3">
        <f>Data!N39</f>
        <v>2.665960924845024</v>
      </c>
      <c r="I3" t="s">
        <v>12</v>
      </c>
    </row>
    <row r="4" spans="1:9" ht="12.75">
      <c r="A4" t="s">
        <v>4</v>
      </c>
      <c r="B4">
        <v>105</v>
      </c>
      <c r="E4" s="6"/>
      <c r="F4" s="2" t="s">
        <v>8</v>
      </c>
      <c r="H4">
        <f>Data!N40</f>
        <v>4.270193977327809</v>
      </c>
      <c r="I4" t="s">
        <v>13</v>
      </c>
    </row>
    <row r="5" spans="1:9" ht="12.75">
      <c r="A5" t="s">
        <v>5</v>
      </c>
      <c r="B5">
        <v>560</v>
      </c>
      <c r="E5" s="7"/>
      <c r="F5" s="2" t="s">
        <v>9</v>
      </c>
      <c r="H5">
        <f>Data!N41</f>
        <v>14.014234999472853</v>
      </c>
      <c r="I5" t="s">
        <v>14</v>
      </c>
    </row>
    <row r="6" spans="5:9" ht="12.75">
      <c r="E6" s="8"/>
      <c r="F6" s="2" t="s">
        <v>10</v>
      </c>
      <c r="H6">
        <f>Data!N42</f>
        <v>24.171797790039218</v>
      </c>
      <c r="I6" t="s">
        <v>15</v>
      </c>
    </row>
    <row r="10" spans="6:8" ht="12.75">
      <c r="F10" t="s">
        <v>16</v>
      </c>
      <c r="G10" s="3" t="s">
        <v>52</v>
      </c>
      <c r="H10" t="s">
        <v>17</v>
      </c>
    </row>
    <row r="11" spans="6:8" ht="12.75">
      <c r="F11" t="s">
        <v>0</v>
      </c>
      <c r="G11" s="3">
        <f>VLOOKUP(actReg,Regdata,2,FALSE)</f>
        <v>0.6</v>
      </c>
      <c r="H11" t="s">
        <v>18</v>
      </c>
    </row>
    <row r="12" spans="6:8" ht="12.75">
      <c r="F12" t="s">
        <v>19</v>
      </c>
      <c r="G12" s="3" t="str">
        <f>VLOOKUP(actRegValue,clsvalues,2,TRUE)</f>
        <v>cls1</v>
      </c>
      <c r="H12" t="s">
        <v>20</v>
      </c>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tabColor indexed="56"/>
  </sheetPr>
  <dimension ref="A1:IV275"/>
  <sheetViews>
    <sheetView showGridLines="0" showRowColHeaders="0" tabSelected="1" zoomScale="90" zoomScaleNormal="90"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F1" sqref="F1"/>
    </sheetView>
  </sheetViews>
  <sheetFormatPr defaultColWidth="9.140625" defaultRowHeight="12.75"/>
  <cols>
    <col min="1" max="1" width="14.28125" style="94" customWidth="1"/>
    <col min="2" max="2" width="19.57421875" style="76" customWidth="1"/>
    <col min="3" max="3" width="12.28125" style="76" customWidth="1"/>
    <col min="4" max="4" width="22.7109375" style="76" customWidth="1"/>
    <col min="5" max="5" width="5.00390625" style="88" customWidth="1"/>
    <col min="6" max="13" width="9.57421875" style="76" customWidth="1"/>
    <col min="14" max="16384" width="9.00390625" style="76" customWidth="1"/>
  </cols>
  <sheetData>
    <row r="1" spans="1:151" ht="29.25" customHeight="1">
      <c r="A1" s="114"/>
      <c r="B1" s="57" t="s">
        <v>92</v>
      </c>
      <c r="C1" s="56"/>
      <c r="D1" s="56"/>
      <c r="E1" s="68"/>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row>
    <row r="2" spans="1:151" ht="16.5" customHeight="1">
      <c r="A2" s="92"/>
      <c r="B2" s="46"/>
      <c r="C2" s="46"/>
      <c r="D2" s="47">
        <v>131</v>
      </c>
      <c r="E2" s="69"/>
      <c r="F2" s="123" t="s">
        <v>100</v>
      </c>
      <c r="G2" s="123"/>
      <c r="H2" s="123"/>
      <c r="I2" s="123"/>
      <c r="J2" s="123"/>
      <c r="K2" s="123"/>
      <c r="L2" s="123"/>
      <c r="M2" s="123"/>
      <c r="N2" s="123"/>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row>
    <row r="3" spans="1:256" s="80" customFormat="1" ht="66.75" customHeight="1">
      <c r="A3" s="107"/>
      <c r="B3" s="124" t="str">
        <f>INDEX(A4:A2340,D2)</f>
        <v>Percent of private dwellings which are Flats, 2021</v>
      </c>
      <c r="C3" s="124"/>
      <c r="D3" s="124"/>
      <c r="E3" s="70"/>
      <c r="F3" s="104" t="s">
        <v>224</v>
      </c>
      <c r="G3" s="55" t="s">
        <v>225</v>
      </c>
      <c r="H3" s="55" t="s">
        <v>226</v>
      </c>
      <c r="I3" s="55" t="s">
        <v>227</v>
      </c>
      <c r="J3" s="55" t="s">
        <v>228</v>
      </c>
      <c r="K3" s="55" t="s">
        <v>229</v>
      </c>
      <c r="L3" s="55"/>
      <c r="M3" s="104" t="s">
        <v>230</v>
      </c>
      <c r="N3" s="55" t="s">
        <v>231</v>
      </c>
      <c r="O3" s="55"/>
      <c r="P3" s="104" t="s">
        <v>232</v>
      </c>
      <c r="Q3" s="49" t="s">
        <v>233</v>
      </c>
      <c r="R3" s="49" t="s">
        <v>234</v>
      </c>
      <c r="S3" s="49" t="s">
        <v>235</v>
      </c>
      <c r="T3" s="49" t="s">
        <v>236</v>
      </c>
      <c r="U3" s="49" t="s">
        <v>237</v>
      </c>
      <c r="V3" s="49" t="s">
        <v>238</v>
      </c>
      <c r="W3" s="49" t="s">
        <v>239</v>
      </c>
      <c r="X3" s="49" t="s">
        <v>240</v>
      </c>
      <c r="Y3" s="49" t="s">
        <v>241</v>
      </c>
      <c r="Z3" s="49" t="s">
        <v>242</v>
      </c>
      <c r="AA3" s="77" t="s">
        <v>243</v>
      </c>
      <c r="AB3" s="77" t="s">
        <v>244</v>
      </c>
      <c r="AC3" s="77" t="s">
        <v>245</v>
      </c>
      <c r="AD3" s="77" t="s">
        <v>246</v>
      </c>
      <c r="AE3" s="77" t="s">
        <v>247</v>
      </c>
      <c r="AF3" s="77" t="s">
        <v>248</v>
      </c>
      <c r="AG3" s="77" t="s">
        <v>249</v>
      </c>
      <c r="AH3" s="77" t="s">
        <v>250</v>
      </c>
      <c r="AI3" s="77" t="s">
        <v>251</v>
      </c>
      <c r="AJ3" s="77" t="s">
        <v>252</v>
      </c>
      <c r="AK3" s="77" t="s">
        <v>253</v>
      </c>
      <c r="AL3" s="77" t="s">
        <v>254</v>
      </c>
      <c r="AM3" s="77" t="s">
        <v>255</v>
      </c>
      <c r="AN3" s="77" t="s">
        <v>256</v>
      </c>
      <c r="AO3" s="77" t="s">
        <v>257</v>
      </c>
      <c r="AP3" s="77" t="s">
        <v>258</v>
      </c>
      <c r="AQ3" s="77" t="s">
        <v>259</v>
      </c>
      <c r="AR3" s="77" t="s">
        <v>260</v>
      </c>
      <c r="AS3" s="77"/>
      <c r="AT3" s="104" t="s">
        <v>261</v>
      </c>
      <c r="AU3" s="77" t="s">
        <v>262</v>
      </c>
      <c r="AV3" s="77"/>
      <c r="AW3" s="104" t="s">
        <v>263</v>
      </c>
      <c r="AX3" s="77" t="s">
        <v>264</v>
      </c>
      <c r="AY3" s="77" t="s">
        <v>265</v>
      </c>
      <c r="AZ3" s="77" t="s">
        <v>266</v>
      </c>
      <c r="BA3" s="49" t="s">
        <v>267</v>
      </c>
      <c r="BB3" s="49" t="s">
        <v>268</v>
      </c>
      <c r="BC3" s="49" t="s">
        <v>269</v>
      </c>
      <c r="BD3" s="49" t="s">
        <v>270</v>
      </c>
      <c r="BE3" s="49" t="s">
        <v>271</v>
      </c>
      <c r="BF3" s="49" t="s">
        <v>272</v>
      </c>
      <c r="BG3" s="49" t="s">
        <v>273</v>
      </c>
      <c r="BH3" s="49" t="s">
        <v>274</v>
      </c>
      <c r="BI3" s="77" t="s">
        <v>275</v>
      </c>
      <c r="BJ3" s="77" t="s">
        <v>276</v>
      </c>
      <c r="BK3" s="77" t="s">
        <v>277</v>
      </c>
      <c r="BL3" s="77" t="s">
        <v>278</v>
      </c>
      <c r="BM3" s="77" t="s">
        <v>279</v>
      </c>
      <c r="BN3" s="77" t="s">
        <v>280</v>
      </c>
      <c r="BO3" s="77" t="s">
        <v>281</v>
      </c>
      <c r="BP3" s="77" t="s">
        <v>282</v>
      </c>
      <c r="BQ3" s="77" t="s">
        <v>283</v>
      </c>
      <c r="BR3" s="77" t="s">
        <v>284</v>
      </c>
      <c r="BS3" s="77" t="s">
        <v>285</v>
      </c>
      <c r="BT3" s="77" t="s">
        <v>286</v>
      </c>
      <c r="BU3" s="49" t="s">
        <v>287</v>
      </c>
      <c r="BV3" s="49" t="s">
        <v>288</v>
      </c>
      <c r="BW3" s="49" t="s">
        <v>289</v>
      </c>
      <c r="BX3" s="49" t="s">
        <v>290</v>
      </c>
      <c r="BY3" s="77"/>
      <c r="BZ3" s="104" t="s">
        <v>291</v>
      </c>
      <c r="CA3" s="77" t="s">
        <v>292</v>
      </c>
      <c r="CB3" s="77"/>
      <c r="CC3" s="104" t="s">
        <v>293</v>
      </c>
      <c r="CD3" s="77" t="s">
        <v>294</v>
      </c>
      <c r="CE3" s="77" t="s">
        <v>295</v>
      </c>
      <c r="CF3" s="49" t="s">
        <v>296</v>
      </c>
      <c r="CG3" s="49" t="s">
        <v>297</v>
      </c>
      <c r="CH3" s="49" t="s">
        <v>298</v>
      </c>
      <c r="CI3" s="49" t="s">
        <v>299</v>
      </c>
      <c r="CJ3" s="50"/>
      <c r="CK3" s="104" t="s">
        <v>300</v>
      </c>
      <c r="CL3" s="49" t="s">
        <v>301</v>
      </c>
      <c r="CM3" s="49" t="s">
        <v>302</v>
      </c>
      <c r="CN3" s="49" t="s">
        <v>303</v>
      </c>
      <c r="CO3" s="49" t="s">
        <v>354</v>
      </c>
      <c r="CP3" s="104" t="s">
        <v>304</v>
      </c>
      <c r="CQ3" s="49" t="s">
        <v>305</v>
      </c>
      <c r="CR3" s="49"/>
      <c r="CS3" s="104" t="s">
        <v>306</v>
      </c>
      <c r="CT3" s="49" t="s">
        <v>307</v>
      </c>
      <c r="CU3" s="49" t="s">
        <v>308</v>
      </c>
      <c r="CV3" s="49" t="s">
        <v>309</v>
      </c>
      <c r="CW3" s="49" t="s">
        <v>310</v>
      </c>
      <c r="CX3" s="49" t="s">
        <v>311</v>
      </c>
      <c r="CY3" s="49" t="s">
        <v>312</v>
      </c>
      <c r="CZ3" s="49" t="s">
        <v>313</v>
      </c>
      <c r="DA3" s="49" t="s">
        <v>314</v>
      </c>
      <c r="DB3" s="49" t="s">
        <v>315</v>
      </c>
      <c r="DC3" s="49" t="s">
        <v>316</v>
      </c>
      <c r="DD3" s="50"/>
      <c r="DE3" s="104" t="s">
        <v>317</v>
      </c>
      <c r="DF3" s="49" t="s">
        <v>318</v>
      </c>
      <c r="DG3" s="49" t="s">
        <v>319</v>
      </c>
      <c r="DH3" s="49"/>
      <c r="DI3" s="104" t="s">
        <v>320</v>
      </c>
      <c r="DJ3" s="102" t="s">
        <v>321</v>
      </c>
      <c r="DK3" s="102" t="s">
        <v>322</v>
      </c>
      <c r="DL3" s="49" t="s">
        <v>323</v>
      </c>
      <c r="DM3" s="49"/>
      <c r="DN3" s="104" t="s">
        <v>324</v>
      </c>
      <c r="DO3" s="49" t="s">
        <v>325</v>
      </c>
      <c r="DP3" s="49" t="s">
        <v>326</v>
      </c>
      <c r="DQ3" s="49" t="s">
        <v>327</v>
      </c>
      <c r="DR3" s="50"/>
      <c r="DS3" s="104" t="s">
        <v>328</v>
      </c>
      <c r="DT3" s="49" t="s">
        <v>329</v>
      </c>
      <c r="DU3" s="49" t="s">
        <v>330</v>
      </c>
      <c r="DV3" s="49" t="s">
        <v>331</v>
      </c>
      <c r="DW3" s="49" t="s">
        <v>332</v>
      </c>
      <c r="DX3" s="49"/>
      <c r="DY3" s="104" t="s">
        <v>333</v>
      </c>
      <c r="DZ3" s="49" t="s">
        <v>334</v>
      </c>
      <c r="EA3" s="49" t="s">
        <v>335</v>
      </c>
      <c r="EB3" s="49"/>
      <c r="EC3" s="104" t="s">
        <v>336</v>
      </c>
      <c r="ED3" s="49" t="s">
        <v>337</v>
      </c>
      <c r="EE3" s="49" t="s">
        <v>338</v>
      </c>
      <c r="EF3" s="49" t="s">
        <v>339</v>
      </c>
      <c r="EG3" s="49" t="s">
        <v>340</v>
      </c>
      <c r="EH3" s="49"/>
      <c r="EI3" s="104" t="s">
        <v>341</v>
      </c>
      <c r="EJ3" s="49" t="s">
        <v>342</v>
      </c>
      <c r="EK3" s="49" t="s">
        <v>343</v>
      </c>
      <c r="EL3" s="49" t="s">
        <v>344</v>
      </c>
      <c r="EM3" s="49" t="s">
        <v>345</v>
      </c>
      <c r="EN3" s="49" t="s">
        <v>360</v>
      </c>
      <c r="EO3" s="104" t="s">
        <v>346</v>
      </c>
      <c r="EP3" s="49" t="s">
        <v>347</v>
      </c>
      <c r="EQ3" s="49"/>
      <c r="ER3" s="104" t="s">
        <v>351</v>
      </c>
      <c r="ES3" s="49" t="s">
        <v>352</v>
      </c>
      <c r="ET3" s="104" t="s">
        <v>359</v>
      </c>
      <c r="EU3" s="49" t="s">
        <v>355</v>
      </c>
      <c r="EV3" s="49" t="s">
        <v>356</v>
      </c>
      <c r="EW3" s="49" t="s">
        <v>357</v>
      </c>
      <c r="EX3" s="49" t="s">
        <v>358</v>
      </c>
      <c r="EY3" s="104" t="s">
        <v>154</v>
      </c>
      <c r="EZ3" s="49" t="s">
        <v>110</v>
      </c>
      <c r="FA3" s="50"/>
      <c r="FB3" s="104" t="s">
        <v>155</v>
      </c>
      <c r="FC3" s="49" t="s">
        <v>211</v>
      </c>
      <c r="FD3" s="49" t="s">
        <v>170</v>
      </c>
      <c r="FE3" s="49" t="s">
        <v>171</v>
      </c>
      <c r="FF3" s="50"/>
      <c r="FG3" s="104" t="s">
        <v>156</v>
      </c>
      <c r="FH3" s="49" t="s">
        <v>172</v>
      </c>
      <c r="FI3" s="49" t="s">
        <v>173</v>
      </c>
      <c r="FJ3" s="49" t="s">
        <v>174</v>
      </c>
      <c r="FK3" s="102" t="s">
        <v>175</v>
      </c>
      <c r="FL3" s="102" t="s">
        <v>176</v>
      </c>
      <c r="FM3" s="78" t="s">
        <v>177</v>
      </c>
      <c r="FN3" s="49" t="s">
        <v>178</v>
      </c>
      <c r="FO3" s="50"/>
      <c r="FP3" s="104" t="s">
        <v>157</v>
      </c>
      <c r="FQ3" s="49" t="s">
        <v>213</v>
      </c>
      <c r="FR3" s="49" t="s">
        <v>214</v>
      </c>
      <c r="FS3" s="49" t="s">
        <v>215</v>
      </c>
      <c r="FT3" s="49" t="s">
        <v>216</v>
      </c>
      <c r="FU3" s="104"/>
      <c r="FV3" s="104" t="s">
        <v>158</v>
      </c>
      <c r="FW3" s="49" t="s">
        <v>111</v>
      </c>
      <c r="FX3" s="49" t="s">
        <v>187</v>
      </c>
      <c r="FY3" s="49" t="s">
        <v>112</v>
      </c>
      <c r="FZ3" s="49" t="s">
        <v>113</v>
      </c>
      <c r="GA3" s="49" t="s">
        <v>186</v>
      </c>
      <c r="GB3" s="49"/>
      <c r="GC3" s="49" t="s">
        <v>198</v>
      </c>
      <c r="GD3" s="50" t="s">
        <v>159</v>
      </c>
      <c r="GE3" s="49" t="s">
        <v>185</v>
      </c>
      <c r="GF3" s="49" t="s">
        <v>114</v>
      </c>
      <c r="GG3" s="49" t="s">
        <v>115</v>
      </c>
      <c r="GH3" s="49" t="s">
        <v>116</v>
      </c>
      <c r="GI3" s="49" t="s">
        <v>117</v>
      </c>
      <c r="GJ3" s="49"/>
      <c r="GK3" s="104" t="s">
        <v>160</v>
      </c>
      <c r="GL3" s="49" t="s">
        <v>188</v>
      </c>
      <c r="GM3" s="49" t="s">
        <v>189</v>
      </c>
      <c r="GN3" s="49" t="s">
        <v>190</v>
      </c>
      <c r="GO3" s="49" t="s">
        <v>191</v>
      </c>
      <c r="GP3" s="49" t="s">
        <v>118</v>
      </c>
      <c r="GQ3" s="49"/>
      <c r="GR3" s="104" t="s">
        <v>161</v>
      </c>
      <c r="GS3" s="49" t="s">
        <v>179</v>
      </c>
      <c r="GT3" s="49" t="s">
        <v>180</v>
      </c>
      <c r="GU3" s="49" t="s">
        <v>182</v>
      </c>
      <c r="GV3" s="49"/>
      <c r="GW3" s="50"/>
      <c r="GX3" s="104" t="s">
        <v>162</v>
      </c>
      <c r="GY3" s="49" t="s">
        <v>183</v>
      </c>
      <c r="GZ3" s="49" t="s">
        <v>184</v>
      </c>
      <c r="HA3" s="78" t="s">
        <v>119</v>
      </c>
      <c r="HB3" s="49" t="s">
        <v>120</v>
      </c>
      <c r="HC3" s="49" t="s">
        <v>121</v>
      </c>
      <c r="HD3" s="49" t="s">
        <v>122</v>
      </c>
      <c r="HE3" s="104" t="s">
        <v>163</v>
      </c>
      <c r="HF3" s="49" t="s">
        <v>203</v>
      </c>
      <c r="HG3" s="49" t="s">
        <v>204</v>
      </c>
      <c r="HH3" s="49" t="s">
        <v>205</v>
      </c>
      <c r="HI3" s="104" t="s">
        <v>164</v>
      </c>
      <c r="HJ3" s="49" t="s">
        <v>201</v>
      </c>
      <c r="HK3" s="49" t="s">
        <v>202</v>
      </c>
      <c r="HL3" s="49" t="s">
        <v>123</v>
      </c>
      <c r="HM3" s="49" t="s">
        <v>124</v>
      </c>
      <c r="HN3" s="49" t="s">
        <v>125</v>
      </c>
      <c r="HO3" s="49" t="s">
        <v>126</v>
      </c>
      <c r="HP3" s="49" t="s">
        <v>127</v>
      </c>
      <c r="HQ3" s="50"/>
      <c r="HR3" s="104" t="s">
        <v>165</v>
      </c>
      <c r="HS3" s="49" t="s">
        <v>128</v>
      </c>
      <c r="HT3" s="49" t="s">
        <v>129</v>
      </c>
      <c r="HU3" s="49" t="s">
        <v>130</v>
      </c>
      <c r="HV3" s="49" t="s">
        <v>131</v>
      </c>
      <c r="HW3" s="49" t="s">
        <v>132</v>
      </c>
      <c r="HX3" s="78"/>
      <c r="HY3" s="104" t="s">
        <v>166</v>
      </c>
      <c r="HZ3" s="78" t="s">
        <v>133</v>
      </c>
      <c r="IA3" s="78" t="s">
        <v>134</v>
      </c>
      <c r="IB3" s="78" t="s">
        <v>135</v>
      </c>
      <c r="IC3" s="78" t="s">
        <v>136</v>
      </c>
      <c r="ID3" s="78"/>
      <c r="IE3" s="104" t="s">
        <v>167</v>
      </c>
      <c r="IF3" s="78" t="s">
        <v>137</v>
      </c>
      <c r="IG3" s="78" t="s">
        <v>116</v>
      </c>
      <c r="IH3" s="78" t="s">
        <v>138</v>
      </c>
      <c r="II3" s="78"/>
      <c r="IJ3" s="104" t="s">
        <v>168</v>
      </c>
      <c r="IK3" s="96" t="s">
        <v>207</v>
      </c>
      <c r="IL3" s="96" t="s">
        <v>208</v>
      </c>
      <c r="IM3" s="96" t="s">
        <v>209</v>
      </c>
      <c r="IN3" s="79" t="s">
        <v>169</v>
      </c>
      <c r="IO3" s="78" t="s">
        <v>193</v>
      </c>
      <c r="IP3" s="78" t="s">
        <v>194</v>
      </c>
      <c r="IQ3" s="78" t="s">
        <v>195</v>
      </c>
      <c r="IR3" s="78" t="s">
        <v>196</v>
      </c>
      <c r="IS3" s="78" t="s">
        <v>139</v>
      </c>
      <c r="IT3" s="78" t="s">
        <v>140</v>
      </c>
      <c r="IU3" s="78" t="s">
        <v>192</v>
      </c>
      <c r="IV3" s="78" t="s">
        <v>141</v>
      </c>
    </row>
    <row r="4" spans="1:256" ht="12.75">
      <c r="A4" s="108" t="str">
        <f>F3</f>
        <v>Population</v>
      </c>
      <c r="B4" s="18" t="s">
        <v>23</v>
      </c>
      <c r="C4" s="51">
        <f>VLOOKUP($E4,$E$4:$IV$34,$D$2+1)</f>
        <v>8</v>
      </c>
      <c r="D4" s="52"/>
      <c r="E4" s="71">
        <v>1</v>
      </c>
      <c r="F4" s="53"/>
      <c r="G4" s="53">
        <v>5.6</v>
      </c>
      <c r="H4" s="53">
        <v>17.8</v>
      </c>
      <c r="I4" s="53">
        <v>11</v>
      </c>
      <c r="J4" s="53">
        <v>52.4</v>
      </c>
      <c r="K4" s="75">
        <v>18.8</v>
      </c>
      <c r="L4" s="74"/>
      <c r="M4" s="74"/>
      <c r="N4" s="74">
        <v>1</v>
      </c>
      <c r="O4" s="74"/>
      <c r="P4" s="74"/>
      <c r="Q4" s="100">
        <v>0</v>
      </c>
      <c r="R4" s="100">
        <v>74.7</v>
      </c>
      <c r="S4" s="100">
        <v>0.1</v>
      </c>
      <c r="T4" s="101">
        <v>0.1</v>
      </c>
      <c r="U4" s="101">
        <v>0</v>
      </c>
      <c r="V4" s="72">
        <v>3.1</v>
      </c>
      <c r="W4" s="73">
        <v>0.3</v>
      </c>
      <c r="X4" s="19">
        <v>0.2</v>
      </c>
      <c r="Y4" s="19">
        <v>0.1</v>
      </c>
      <c r="Z4" s="19">
        <v>0.9</v>
      </c>
      <c r="AA4" s="81">
        <v>0.4</v>
      </c>
      <c r="AB4" s="81">
        <v>2</v>
      </c>
      <c r="AC4" s="81">
        <v>0.3</v>
      </c>
      <c r="AD4" s="81">
        <v>0.6</v>
      </c>
      <c r="AE4" s="81">
        <v>0.1</v>
      </c>
      <c r="AF4" s="81">
        <v>1.6</v>
      </c>
      <c r="AG4" s="81">
        <v>0.3</v>
      </c>
      <c r="AH4" s="81">
        <v>0.9</v>
      </c>
      <c r="AI4" s="81">
        <v>0.1</v>
      </c>
      <c r="AJ4" s="81">
        <v>0</v>
      </c>
      <c r="AK4" s="81">
        <v>0.1</v>
      </c>
      <c r="AL4" s="81">
        <v>0.3</v>
      </c>
      <c r="AM4" s="81">
        <v>0.1</v>
      </c>
      <c r="AN4" s="81">
        <v>0.6</v>
      </c>
      <c r="AO4" s="81">
        <v>0.8</v>
      </c>
      <c r="AP4" s="81">
        <v>0.3</v>
      </c>
      <c r="AQ4" s="81">
        <v>0.1</v>
      </c>
      <c r="AR4" s="81">
        <v>0.6</v>
      </c>
      <c r="AS4" s="81"/>
      <c r="AT4" s="81"/>
      <c r="AU4" s="81">
        <v>5</v>
      </c>
      <c r="AV4" s="81"/>
      <c r="AW4" s="81"/>
      <c r="AX4" s="81">
        <v>23</v>
      </c>
      <c r="AY4" s="81">
        <v>1</v>
      </c>
      <c r="AZ4" s="19">
        <v>1</v>
      </c>
      <c r="BA4" s="19">
        <v>0</v>
      </c>
      <c r="BB4" s="19">
        <v>77</v>
      </c>
      <c r="BC4" s="63">
        <v>0</v>
      </c>
      <c r="BD4" s="63">
        <v>2</v>
      </c>
      <c r="BE4" s="63">
        <v>1</v>
      </c>
      <c r="BF4" s="63">
        <v>0</v>
      </c>
      <c r="BG4" s="19">
        <v>2</v>
      </c>
      <c r="BH4" s="19">
        <v>0</v>
      </c>
      <c r="BI4" s="81">
        <v>1</v>
      </c>
      <c r="BJ4" s="81">
        <v>4</v>
      </c>
      <c r="BK4" s="81">
        <v>0</v>
      </c>
      <c r="BL4" s="81">
        <v>1</v>
      </c>
      <c r="BM4" s="81">
        <v>0</v>
      </c>
      <c r="BN4" s="81">
        <v>0</v>
      </c>
      <c r="BO4" s="81">
        <v>0</v>
      </c>
      <c r="BP4" s="81">
        <v>0</v>
      </c>
      <c r="BQ4" s="81">
        <v>0</v>
      </c>
      <c r="BR4" s="81">
        <v>1</v>
      </c>
      <c r="BS4" s="81">
        <v>0</v>
      </c>
      <c r="BT4" s="81">
        <v>0</v>
      </c>
      <c r="BU4" s="20">
        <v>0</v>
      </c>
      <c r="BV4" s="20">
        <v>0</v>
      </c>
      <c r="BW4" s="20">
        <v>0</v>
      </c>
      <c r="BX4" s="20">
        <v>1</v>
      </c>
      <c r="BY4" s="81"/>
      <c r="BZ4" s="81"/>
      <c r="CA4" s="81">
        <v>2.2109382426566113</v>
      </c>
      <c r="CB4" s="81"/>
      <c r="CC4" s="81"/>
      <c r="CD4" s="81">
        <v>2</v>
      </c>
      <c r="CE4" s="81">
        <v>47</v>
      </c>
      <c r="CF4" s="20">
        <v>2</v>
      </c>
      <c r="CG4" s="20">
        <v>3</v>
      </c>
      <c r="CH4" s="64">
        <v>0</v>
      </c>
      <c r="CI4" s="20">
        <v>46</v>
      </c>
      <c r="CJ4" s="20"/>
      <c r="CK4" s="20"/>
      <c r="CL4" s="20">
        <v>5.6</v>
      </c>
      <c r="CM4" s="20">
        <v>3.1</v>
      </c>
      <c r="CN4" s="20">
        <v>4.5</v>
      </c>
      <c r="CO4" s="20">
        <v>13.8</v>
      </c>
      <c r="CP4" s="20"/>
      <c r="CQ4" s="20">
        <v>6</v>
      </c>
      <c r="CR4" s="20"/>
      <c r="CS4" s="20"/>
      <c r="CT4" s="20">
        <v>9.275873655913978</v>
      </c>
      <c r="CU4" s="65">
        <v>8.909610215053764</v>
      </c>
      <c r="CV4" s="65">
        <v>3.330813172043011</v>
      </c>
      <c r="CW4" s="65">
        <v>0.9417002688172043</v>
      </c>
      <c r="CX4" s="20">
        <v>4.480846774193548</v>
      </c>
      <c r="CY4" s="20">
        <v>4.152385752688172</v>
      </c>
      <c r="CZ4" s="20">
        <v>0.9879032258064515</v>
      </c>
      <c r="DA4" s="20">
        <v>1.5221774193548387</v>
      </c>
      <c r="DB4" s="20">
        <v>9.780745967741936</v>
      </c>
      <c r="DC4" s="20">
        <v>1.0189852150537633</v>
      </c>
      <c r="DD4" s="20"/>
      <c r="DE4" s="20"/>
      <c r="DF4" s="20">
        <v>6.8</v>
      </c>
      <c r="DG4" s="20">
        <v>11.3</v>
      </c>
      <c r="DH4" s="20"/>
      <c r="DI4" s="20"/>
      <c r="DJ4" s="82">
        <v>36.507936507936506</v>
      </c>
      <c r="DK4" s="83">
        <v>47.32286634460547</v>
      </c>
      <c r="DL4" s="20">
        <v>14.722797331492984</v>
      </c>
      <c r="DM4" s="20"/>
      <c r="DN4" s="20"/>
      <c r="DO4" s="20">
        <v>2.2</v>
      </c>
      <c r="DP4" s="20">
        <v>12.50717273372879</v>
      </c>
      <c r="DQ4" s="20">
        <v>98.5620941116891</v>
      </c>
      <c r="DR4" s="20"/>
      <c r="DS4" s="20"/>
      <c r="DT4" s="20">
        <v>1137</v>
      </c>
      <c r="DU4" s="20">
        <v>750</v>
      </c>
      <c r="DV4" s="20">
        <v>916</v>
      </c>
      <c r="DW4" s="66">
        <v>2027</v>
      </c>
      <c r="DX4" s="66"/>
      <c r="DY4" s="84"/>
      <c r="DZ4" s="66">
        <v>6.297935943559168</v>
      </c>
      <c r="EA4" s="66">
        <v>396.05891259918576</v>
      </c>
      <c r="EB4" s="66"/>
      <c r="EC4" s="20"/>
      <c r="ED4" s="20">
        <v>76</v>
      </c>
      <c r="EE4" s="20">
        <v>16</v>
      </c>
      <c r="EF4" s="20">
        <v>8</v>
      </c>
      <c r="EG4" s="20">
        <v>8</v>
      </c>
      <c r="EH4" s="20"/>
      <c r="EI4" s="20"/>
      <c r="EJ4" s="20">
        <v>37</v>
      </c>
      <c r="EK4" s="20">
        <v>35</v>
      </c>
      <c r="EL4" s="20">
        <v>26</v>
      </c>
      <c r="EM4" s="20">
        <v>4</v>
      </c>
      <c r="EN4" s="20">
        <v>1100500</v>
      </c>
      <c r="EO4" s="20"/>
      <c r="EP4" s="20">
        <v>1.7</v>
      </c>
      <c r="EQ4" s="20"/>
      <c r="ER4" s="20"/>
      <c r="ES4" s="20">
        <v>15</v>
      </c>
      <c r="ET4" s="20"/>
      <c r="EU4" s="113">
        <v>9</v>
      </c>
      <c r="EV4" s="113">
        <v>308</v>
      </c>
      <c r="EW4" s="113">
        <v>327</v>
      </c>
      <c r="EX4" s="113">
        <v>644</v>
      </c>
      <c r="EY4" s="20"/>
      <c r="EZ4" s="20">
        <v>88.07417645703754</v>
      </c>
      <c r="FA4" s="20"/>
      <c r="FB4" s="20"/>
      <c r="FC4" s="20">
        <v>5.2</v>
      </c>
      <c r="FD4" s="20">
        <v>8.966889299417366</v>
      </c>
      <c r="FE4" s="20">
        <v>16.601281223618216</v>
      </c>
      <c r="FF4" s="20"/>
      <c r="FG4" s="20"/>
      <c r="FH4" s="20">
        <v>6.076860641564033</v>
      </c>
      <c r="FI4" s="20">
        <v>0.979285033701521</v>
      </c>
      <c r="FJ4" s="20">
        <v>3.1143028549246567</v>
      </c>
      <c r="FK4" s="20">
        <v>9.254684687863923</v>
      </c>
      <c r="FL4" s="20">
        <v>44.44099807003033</v>
      </c>
      <c r="FM4" s="95">
        <v>21.40370829886959</v>
      </c>
      <c r="FN4" s="20">
        <v>22.283201527133897</v>
      </c>
      <c r="FO4" s="20"/>
      <c r="FP4" s="20"/>
      <c r="FQ4" s="20">
        <v>862.5132636046687</v>
      </c>
      <c r="FR4" s="20">
        <v>3171.8963165075033</v>
      </c>
      <c r="FS4" s="20">
        <v>622.2525390328938</v>
      </c>
      <c r="FT4" s="20">
        <v>1030.0136425648022</v>
      </c>
      <c r="FU4" s="20"/>
      <c r="FV4" s="20"/>
      <c r="FW4" s="20">
        <v>78.4</v>
      </c>
      <c r="FX4" s="20">
        <v>16.27499</v>
      </c>
      <c r="FY4" s="20">
        <v>3.9</v>
      </c>
      <c r="FZ4" s="20">
        <v>24.3</v>
      </c>
      <c r="GA4" s="20">
        <v>18.5</v>
      </c>
      <c r="GB4" s="20"/>
      <c r="GC4" s="20">
        <v>4.8</v>
      </c>
      <c r="GD4" s="20"/>
      <c r="GE4" s="20">
        <v>2.78</v>
      </c>
      <c r="GF4" s="20">
        <v>40.7</v>
      </c>
      <c r="GG4" s="20">
        <v>56.6</v>
      </c>
      <c r="GH4" s="20">
        <v>95.3</v>
      </c>
      <c r="GI4" s="20">
        <v>3.9</v>
      </c>
      <c r="GJ4" s="20"/>
      <c r="GK4" s="20"/>
      <c r="GL4" s="20">
        <v>7.3</v>
      </c>
      <c r="GM4" s="20">
        <v>18.2</v>
      </c>
      <c r="GN4" s="20">
        <v>48.37</v>
      </c>
      <c r="GO4" s="20">
        <v>6.65</v>
      </c>
      <c r="GP4" s="20">
        <v>2.4</v>
      </c>
      <c r="GQ4" s="20"/>
      <c r="GR4" s="20"/>
      <c r="GS4" s="20">
        <v>63.75</v>
      </c>
      <c r="GT4" s="20">
        <v>48.18</v>
      </c>
      <c r="GU4" s="20">
        <v>13.64</v>
      </c>
      <c r="GV4" s="20"/>
      <c r="GW4" s="20"/>
      <c r="GX4" s="20"/>
      <c r="GY4" s="20">
        <v>11.49</v>
      </c>
      <c r="GZ4" s="20">
        <v>17.84407</v>
      </c>
      <c r="HA4" s="20">
        <v>6.5</v>
      </c>
      <c r="HB4" s="20">
        <v>22.9</v>
      </c>
      <c r="HC4" s="20">
        <v>22.9</v>
      </c>
      <c r="HD4" s="20">
        <v>20</v>
      </c>
      <c r="HE4" s="20"/>
      <c r="HF4" s="20">
        <v>0.16775947258753754</v>
      </c>
      <c r="HG4" s="20">
        <v>0.7244159043552757</v>
      </c>
      <c r="HH4" s="20">
        <v>2.2418765882152747</v>
      </c>
      <c r="HI4" s="20"/>
      <c r="HJ4" s="20">
        <v>6.229860365198718</v>
      </c>
      <c r="HK4" s="20">
        <v>3.98254228041462</v>
      </c>
      <c r="HL4" s="20">
        <v>11.246932014669419</v>
      </c>
      <c r="HM4" s="20">
        <v>3.052064631956912</v>
      </c>
      <c r="HN4" s="20">
        <v>10.26015293671639</v>
      </c>
      <c r="HO4" s="20">
        <v>21.978021978021978</v>
      </c>
      <c r="HP4" s="20">
        <v>37.91489361702127</v>
      </c>
      <c r="HQ4" s="20"/>
      <c r="HR4" s="20"/>
      <c r="HS4" s="20">
        <v>77.9</v>
      </c>
      <c r="HT4" s="20">
        <v>80.8</v>
      </c>
      <c r="HU4" s="20">
        <v>55.6</v>
      </c>
      <c r="HV4" s="20">
        <v>62</v>
      </c>
      <c r="HW4" s="20">
        <v>27.7</v>
      </c>
      <c r="HX4" s="20"/>
      <c r="HY4" s="85"/>
      <c r="HZ4" s="85">
        <v>615</v>
      </c>
      <c r="IA4" s="85">
        <v>475</v>
      </c>
      <c r="IB4" s="85">
        <v>395.3</v>
      </c>
      <c r="IC4" s="85">
        <v>807.4</v>
      </c>
      <c r="ID4" s="85"/>
      <c r="IE4" s="85"/>
      <c r="IF4" s="85">
        <v>20.6</v>
      </c>
      <c r="IG4" s="85">
        <v>95.3</v>
      </c>
      <c r="IH4" s="85">
        <v>20.3</v>
      </c>
      <c r="II4" s="85"/>
      <c r="IJ4" s="85"/>
      <c r="IK4" s="97">
        <v>8.910515000265896</v>
      </c>
      <c r="IL4" s="97">
        <v>6.885915931657436</v>
      </c>
      <c r="IM4" s="97">
        <v>12.785674786282172</v>
      </c>
      <c r="IN4" s="85"/>
      <c r="IO4" s="85">
        <v>82.87</v>
      </c>
      <c r="IP4" s="85">
        <v>58.47</v>
      </c>
      <c r="IQ4" s="85">
        <v>47.88</v>
      </c>
      <c r="IR4" s="85">
        <v>83.15</v>
      </c>
      <c r="IS4" s="85">
        <v>79.6</v>
      </c>
      <c r="IT4" s="85">
        <v>8.799999999999997</v>
      </c>
      <c r="IU4" s="85">
        <v>34.37</v>
      </c>
      <c r="IV4" s="85">
        <v>47.8</v>
      </c>
    </row>
    <row r="5" spans="1:256" ht="12.75">
      <c r="A5" s="108" t="str">
        <f>G3</f>
        <v>Per cent aged 0-4, 2021</v>
      </c>
      <c r="B5" s="18" t="s">
        <v>24</v>
      </c>
      <c r="C5" s="51">
        <f aca="true" t="shared" si="0" ref="C5:C34">VLOOKUP($E5,$E$4:$IV$34,$D$2+1)</f>
        <v>14.014232999472853</v>
      </c>
      <c r="D5" s="52"/>
      <c r="E5" s="71">
        <v>2</v>
      </c>
      <c r="F5" s="53"/>
      <c r="G5" s="105">
        <v>4.392068614968565</v>
      </c>
      <c r="H5" s="105">
        <v>17.444901745970647</v>
      </c>
      <c r="I5" s="105">
        <v>12.018476297634205</v>
      </c>
      <c r="J5" s="105">
        <v>49.37573406764773</v>
      </c>
      <c r="K5" s="75">
        <v>21.16088788874742</v>
      </c>
      <c r="L5" s="74"/>
      <c r="M5" s="74"/>
      <c r="N5" s="74">
        <v>0.2739753931394117</v>
      </c>
      <c r="O5" s="74"/>
      <c r="P5" s="74"/>
      <c r="Q5" s="100">
        <v>0.029587006203068884</v>
      </c>
      <c r="R5" s="100">
        <v>72.01069213189683</v>
      </c>
      <c r="S5" s="100">
        <v>0.025506039830231798</v>
      </c>
      <c r="T5" s="101">
        <v>0.0908015017956252</v>
      </c>
      <c r="U5" s="101">
        <v>0.044890630101207966</v>
      </c>
      <c r="V5" s="72">
        <v>2.4853085210577865</v>
      </c>
      <c r="W5" s="73">
        <v>0.18058276199804113</v>
      </c>
      <c r="X5" s="19">
        <v>0.22853411687887693</v>
      </c>
      <c r="Y5" s="19">
        <v>0.06733594515181195</v>
      </c>
      <c r="Z5" s="19">
        <v>0.7192703232125367</v>
      </c>
      <c r="AA5" s="81">
        <v>0.3305582761998041</v>
      </c>
      <c r="AB5" s="81">
        <v>0.9396425073457395</v>
      </c>
      <c r="AC5" s="81">
        <v>0.16221841332027426</v>
      </c>
      <c r="AD5" s="81">
        <v>0.1826232451844597</v>
      </c>
      <c r="AE5" s="81">
        <v>0.02652628142344107</v>
      </c>
      <c r="AF5" s="81">
        <v>0.6988654913483513</v>
      </c>
      <c r="AG5" s="81">
        <v>0.11528730003264774</v>
      </c>
      <c r="AH5" s="81">
        <v>0.4703313744694744</v>
      </c>
      <c r="AI5" s="81">
        <v>0.116307541625857</v>
      </c>
      <c r="AJ5" s="81">
        <v>0.022445315050603983</v>
      </c>
      <c r="AK5" s="81">
        <v>0.04795135488083578</v>
      </c>
      <c r="AL5" s="81">
        <v>0.06223473718576559</v>
      </c>
      <c r="AM5" s="81">
        <v>0.04591087169441724</v>
      </c>
      <c r="AN5" s="81">
        <v>0.2734247469800849</v>
      </c>
      <c r="AO5" s="81">
        <v>0.326477309826967</v>
      </c>
      <c r="AP5" s="81">
        <v>0.2009875938622266</v>
      </c>
      <c r="AQ5" s="81">
        <v>0.2009875938622266</v>
      </c>
      <c r="AR5" s="81">
        <v>0.28158667972575907</v>
      </c>
      <c r="AS5" s="81"/>
      <c r="AT5" s="81"/>
      <c r="AU5" s="81">
        <v>5.860014892032763</v>
      </c>
      <c r="AV5" s="81"/>
      <c r="AW5" s="81"/>
      <c r="AX5" s="81">
        <v>16.024743111292878</v>
      </c>
      <c r="AY5" s="81">
        <v>0.3537651449312407</v>
      </c>
      <c r="AZ5" s="19">
        <v>0.4856602423188998</v>
      </c>
      <c r="BA5" s="19">
        <v>0.17279280200398753</v>
      </c>
      <c r="BB5" s="19">
        <v>83.97525688870712</v>
      </c>
      <c r="BC5" s="63">
        <v>0.05112213077041051</v>
      </c>
      <c r="BD5" s="63">
        <v>2.0581769848167273</v>
      </c>
      <c r="BE5" s="63">
        <v>0.3302489647768519</v>
      </c>
      <c r="BF5" s="63">
        <v>0.13598486784929195</v>
      </c>
      <c r="BG5" s="19">
        <v>1.045958795562599</v>
      </c>
      <c r="BH5" s="19">
        <v>0.03169572107765452</v>
      </c>
      <c r="BI5" s="81">
        <v>0.0899749501559225</v>
      </c>
      <c r="BJ5" s="81">
        <v>2.917028781759624</v>
      </c>
      <c r="BK5" s="81">
        <v>0.04498747507796125</v>
      </c>
      <c r="BL5" s="81">
        <v>0.19324165431215173</v>
      </c>
      <c r="BM5" s="81">
        <v>0.09917693369459639</v>
      </c>
      <c r="BN5" s="81">
        <v>1.3393998261847553</v>
      </c>
      <c r="BO5" s="81">
        <v>0.007157098307857472</v>
      </c>
      <c r="BP5" s="81">
        <v>0.2300495884668473</v>
      </c>
      <c r="BQ5" s="81">
        <v>0.09508716323296355</v>
      </c>
      <c r="BR5" s="81">
        <v>0.7095751750932979</v>
      </c>
      <c r="BS5" s="81">
        <v>0.09201983538673891</v>
      </c>
      <c r="BT5" s="81">
        <v>0.09304227800214714</v>
      </c>
      <c r="BU5" s="20">
        <v>0.141097080926333</v>
      </c>
      <c r="BV5" s="20">
        <v>0.2504984407750115</v>
      </c>
      <c r="BW5" s="20">
        <v>0.040897704616328405</v>
      </c>
      <c r="BX5" s="20">
        <v>0.26379019477531823</v>
      </c>
      <c r="BY5" s="81"/>
      <c r="BZ5" s="81"/>
      <c r="CA5" s="81">
        <v>1.398732552859653</v>
      </c>
      <c r="CB5" s="81"/>
      <c r="CC5" s="81"/>
      <c r="CD5" s="81">
        <v>1.277450093104058</v>
      </c>
      <c r="CE5" s="81">
        <v>46.92340500785403</v>
      </c>
      <c r="CF5" s="20">
        <v>0.8093291306473592</v>
      </c>
      <c r="CG5" s="20">
        <v>0.7021814436850482</v>
      </c>
      <c r="CH5" s="64">
        <v>3.0459070623849205</v>
      </c>
      <c r="CI5" s="20">
        <v>46.88387479324658</v>
      </c>
      <c r="CJ5" s="20"/>
      <c r="CK5" s="20"/>
      <c r="CL5" s="20">
        <v>2.928094885100074</v>
      </c>
      <c r="CM5" s="20">
        <v>2.0058503969912245</v>
      </c>
      <c r="CN5" s="20">
        <v>2.3772102161100195</v>
      </c>
      <c r="CO5" s="20">
        <v>10</v>
      </c>
      <c r="CP5" s="20"/>
      <c r="CQ5" s="20">
        <v>4.857726288569875</v>
      </c>
      <c r="CR5" s="20"/>
      <c r="CS5" s="20"/>
      <c r="CT5" s="20">
        <v>8.282713834597509</v>
      </c>
      <c r="CU5" s="65">
        <v>7.957490112149729</v>
      </c>
      <c r="CV5" s="65">
        <v>4.027528614442032</v>
      </c>
      <c r="CW5" s="65">
        <v>1.0616980874746904</v>
      </c>
      <c r="CX5" s="20">
        <v>3.238598810310641</v>
      </c>
      <c r="CY5" s="20">
        <v>4.3884220354808585</v>
      </c>
      <c r="CZ5" s="20">
        <v>0.8235503939403477</v>
      </c>
      <c r="DA5" s="20">
        <v>1.3722342869732163</v>
      </c>
      <c r="DB5" s="20">
        <v>7.414051763027309</v>
      </c>
      <c r="DC5" s="20">
        <v>0.9022335525970688</v>
      </c>
      <c r="DD5" s="20"/>
      <c r="DE5" s="20"/>
      <c r="DF5" s="20">
        <v>6.775992288800275</v>
      </c>
      <c r="DG5" s="20">
        <v>11.422546682089658</v>
      </c>
      <c r="DH5" s="20"/>
      <c r="DI5" s="20"/>
      <c r="DJ5" s="82">
        <v>37.25504219711057</v>
      </c>
      <c r="DK5" s="83">
        <v>49.384923473036764</v>
      </c>
      <c r="DL5" s="20">
        <v>12.46602774996424</v>
      </c>
      <c r="DM5" s="20"/>
      <c r="DN5" s="20"/>
      <c r="DO5" s="20">
        <v>0.940572894399316</v>
      </c>
      <c r="DP5" s="20">
        <v>2.7166228584148526</v>
      </c>
      <c r="DQ5" s="20">
        <v>112.74049594806024</v>
      </c>
      <c r="DR5" s="20"/>
      <c r="DS5" s="20"/>
      <c r="DT5" s="20">
        <v>1444.2722681359046</v>
      </c>
      <c r="DU5" s="20">
        <v>867.8285116765423</v>
      </c>
      <c r="DV5" s="20">
        <v>1097.8748680042238</v>
      </c>
      <c r="DW5" s="66">
        <v>2487</v>
      </c>
      <c r="DX5" s="66"/>
      <c r="DY5" s="84"/>
      <c r="DZ5" s="66">
        <v>2.5149762990812583</v>
      </c>
      <c r="EA5" s="66">
        <v>122.85943364968814</v>
      </c>
      <c r="EB5" s="66"/>
      <c r="EC5" s="20"/>
      <c r="ED5" s="20">
        <v>62.52503953610965</v>
      </c>
      <c r="EE5" s="20">
        <v>22.698998418555615</v>
      </c>
      <c r="EF5" s="20">
        <v>14.014232999472853</v>
      </c>
      <c r="EG5" s="20">
        <v>9.25832914783191</v>
      </c>
      <c r="EH5" s="20"/>
      <c r="EI5" s="20"/>
      <c r="EJ5" s="20">
        <v>41.739524469559655</v>
      </c>
      <c r="EK5" s="20">
        <v>34.09745175391833</v>
      </c>
      <c r="EL5" s="20">
        <v>22.513061093933256</v>
      </c>
      <c r="EM5" s="20">
        <v>2.161744322422433</v>
      </c>
      <c r="EN5" s="20">
        <v>2000000</v>
      </c>
      <c r="EO5" s="20"/>
      <c r="EP5" s="20">
        <v>1.746027521226478</v>
      </c>
      <c r="EQ5" s="20"/>
      <c r="ER5" s="20"/>
      <c r="ES5" s="20">
        <v>18.135966823995318</v>
      </c>
      <c r="ET5" s="20"/>
      <c r="EU5" s="113">
        <v>3</v>
      </c>
      <c r="EV5" s="113">
        <v>217</v>
      </c>
      <c r="EW5" s="113">
        <v>417</v>
      </c>
      <c r="EX5" s="113">
        <v>637</v>
      </c>
      <c r="EY5" s="20"/>
      <c r="EZ5" s="20">
        <v>90.73216210704193</v>
      </c>
      <c r="FA5" s="20"/>
      <c r="FB5" s="20"/>
      <c r="FC5" s="20">
        <v>4.4</v>
      </c>
      <c r="FD5" s="20">
        <v>6.765783236371472</v>
      </c>
      <c r="FE5" s="20">
        <v>12.914285714285715</v>
      </c>
      <c r="FF5" s="20"/>
      <c r="FG5" s="20"/>
      <c r="FH5" s="20">
        <v>5.56303172684351</v>
      </c>
      <c r="FI5" s="20">
        <v>0.8918185343156262</v>
      </c>
      <c r="FJ5" s="20">
        <v>3.9755491184453615</v>
      </c>
      <c r="FK5" s="20">
        <v>9.593321624888809</v>
      </c>
      <c r="FL5" s="20">
        <v>56.946406498322446</v>
      </c>
      <c r="FM5" s="95">
        <v>11.623697686738478</v>
      </c>
      <c r="FN5" s="20">
        <v>12.18101161620781</v>
      </c>
      <c r="FO5" s="20"/>
      <c r="FP5" s="20"/>
      <c r="FQ5" s="20">
        <v>589.5425930575316</v>
      </c>
      <c r="FR5" s="20">
        <v>2650.1520350377996</v>
      </c>
      <c r="FS5" s="20">
        <v>240.83837792097899</v>
      </c>
      <c r="FT5" s="20">
        <v>699.2681860871668</v>
      </c>
      <c r="FU5" s="20"/>
      <c r="FV5" s="20"/>
      <c r="FW5" s="20">
        <v>78.4</v>
      </c>
      <c r="FX5" s="20">
        <v>11.59556</v>
      </c>
      <c r="FY5" s="20">
        <v>2.9</v>
      </c>
      <c r="FZ5" s="20">
        <v>20.6</v>
      </c>
      <c r="GA5" s="20">
        <v>10.6</v>
      </c>
      <c r="GB5" s="20"/>
      <c r="GC5" s="20">
        <v>4.3</v>
      </c>
      <c r="GD5" s="20"/>
      <c r="GE5" s="20">
        <v>0.79</v>
      </c>
      <c r="GF5" s="20">
        <v>49.4</v>
      </c>
      <c r="GG5" s="20">
        <v>71.6</v>
      </c>
      <c r="GH5" s="20">
        <v>89.4</v>
      </c>
      <c r="GI5" s="20">
        <v>0.6</v>
      </c>
      <c r="GJ5" s="20"/>
      <c r="GK5" s="20"/>
      <c r="GL5" s="20">
        <v>6.6</v>
      </c>
      <c r="GM5" s="20">
        <v>14.2</v>
      </c>
      <c r="GN5" s="20">
        <v>47.99</v>
      </c>
      <c r="GO5" s="20">
        <v>6.68</v>
      </c>
      <c r="GP5" s="20">
        <v>3.7</v>
      </c>
      <c r="GQ5" s="20"/>
      <c r="GR5" s="20"/>
      <c r="GS5" s="20">
        <v>77.69</v>
      </c>
      <c r="GT5" s="20">
        <v>60.02</v>
      </c>
      <c r="GU5" s="20">
        <v>9.76</v>
      </c>
      <c r="GV5" s="20"/>
      <c r="GW5" s="20"/>
      <c r="GX5" s="20"/>
      <c r="GY5" s="20">
        <v>10.22</v>
      </c>
      <c r="GZ5" s="20">
        <v>11.17453</v>
      </c>
      <c r="HA5" s="20">
        <v>6.7</v>
      </c>
      <c r="HB5" s="20">
        <v>15.9</v>
      </c>
      <c r="HC5" s="20">
        <v>15.9</v>
      </c>
      <c r="HD5" s="20">
        <v>13</v>
      </c>
      <c r="HE5" s="20"/>
      <c r="HF5" s="20">
        <v>0.14069985324818524</v>
      </c>
      <c r="HG5" s="20">
        <v>0.6847392858078348</v>
      </c>
      <c r="HH5" s="20">
        <v>2.579497309550063</v>
      </c>
      <c r="HI5" s="20"/>
      <c r="HJ5" s="20">
        <v>3.540587219343692</v>
      </c>
      <c r="HK5" s="20">
        <v>2.0761245674740536</v>
      </c>
      <c r="HL5" s="20">
        <v>8.159344562250121</v>
      </c>
      <c r="HM5" s="20">
        <v>1.5124555160142348</v>
      </c>
      <c r="HN5" s="20">
        <v>8.428161961796215</v>
      </c>
      <c r="HO5" s="20">
        <v>18.192090395480225</v>
      </c>
      <c r="HP5" s="20">
        <v>37.27064220183486</v>
      </c>
      <c r="HQ5" s="20"/>
      <c r="HR5" s="20"/>
      <c r="HS5" s="20">
        <v>80.3</v>
      </c>
      <c r="HT5" s="20">
        <v>85.7</v>
      </c>
      <c r="HU5" s="20">
        <v>64</v>
      </c>
      <c r="HV5" s="20">
        <v>65.2</v>
      </c>
      <c r="HW5" s="20">
        <v>31.7</v>
      </c>
      <c r="HX5" s="20"/>
      <c r="HY5" s="85"/>
      <c r="HZ5" s="85">
        <v>638</v>
      </c>
      <c r="IA5" s="85">
        <v>572</v>
      </c>
      <c r="IB5" s="85">
        <v>449.8</v>
      </c>
      <c r="IC5" s="85">
        <v>1036.5</v>
      </c>
      <c r="ID5" s="85"/>
      <c r="IE5" s="85"/>
      <c r="IF5" s="85">
        <v>14.1</v>
      </c>
      <c r="IG5" s="85">
        <v>89.4</v>
      </c>
      <c r="IH5" s="85">
        <v>25.3</v>
      </c>
      <c r="II5" s="85"/>
      <c r="IJ5" s="85"/>
      <c r="IK5" s="97">
        <v>10.022271714922049</v>
      </c>
      <c r="IL5" s="97">
        <v>9.633920383298085</v>
      </c>
      <c r="IM5" s="97">
        <v>12.45977843664529</v>
      </c>
      <c r="IN5" s="85"/>
      <c r="IO5" s="85">
        <v>79.64</v>
      </c>
      <c r="IP5" s="85">
        <v>55.42</v>
      </c>
      <c r="IQ5" s="85">
        <v>43.37</v>
      </c>
      <c r="IR5" s="85">
        <v>78.4</v>
      </c>
      <c r="IS5" s="85">
        <v>84.5</v>
      </c>
      <c r="IT5" s="85">
        <v>6.900000000000006</v>
      </c>
      <c r="IU5" s="85">
        <v>27.83</v>
      </c>
      <c r="IV5" s="85">
        <v>56.1</v>
      </c>
    </row>
    <row r="6" spans="1:256" ht="12.75">
      <c r="A6" s="108" t="str">
        <f>H3</f>
        <v>Per cent aged 0-14, 2021</v>
      </c>
      <c r="B6" s="18" t="s">
        <v>25</v>
      </c>
      <c r="C6" s="51">
        <f t="shared" si="0"/>
        <v>24.17179479003922</v>
      </c>
      <c r="D6" s="52"/>
      <c r="E6" s="71">
        <v>3</v>
      </c>
      <c r="F6" s="53"/>
      <c r="G6" s="105">
        <v>3.9622888724777856</v>
      </c>
      <c r="H6" s="105">
        <v>16.04092717440503</v>
      </c>
      <c r="I6" s="105">
        <v>14.446006146222931</v>
      </c>
      <c r="J6" s="105">
        <v>51.22507563665817</v>
      </c>
      <c r="K6" s="75">
        <v>18.287991042713866</v>
      </c>
      <c r="L6" s="74"/>
      <c r="M6" s="74"/>
      <c r="N6" s="74">
        <v>0.2670112499923449</v>
      </c>
      <c r="O6" s="74"/>
      <c r="P6" s="74"/>
      <c r="Q6" s="100">
        <v>0.014111468328956734</v>
      </c>
      <c r="R6" s="100">
        <v>66.56502319189143</v>
      </c>
      <c r="S6" s="100">
        <v>0.07730630475863254</v>
      </c>
      <c r="T6" s="101">
        <v>0.04110732078435222</v>
      </c>
      <c r="U6" s="101">
        <v>0.06503546273345276</v>
      </c>
      <c r="V6" s="72">
        <v>8.217169362161632</v>
      </c>
      <c r="W6" s="73">
        <v>0.10798340982158196</v>
      </c>
      <c r="X6" s="19">
        <v>0.17670012516258865</v>
      </c>
      <c r="Y6" s="19">
        <v>0.09816673620143815</v>
      </c>
      <c r="Z6" s="19">
        <v>0.9730777725967557</v>
      </c>
      <c r="AA6" s="81">
        <v>1.25530713917589</v>
      </c>
      <c r="AB6" s="81">
        <v>2.483004883795126</v>
      </c>
      <c r="AC6" s="81">
        <v>0.4797899231845289</v>
      </c>
      <c r="AD6" s="81">
        <v>0.5012638967285935</v>
      </c>
      <c r="AE6" s="81">
        <v>0.05399170491079098</v>
      </c>
      <c r="AF6" s="81">
        <v>0.8700026995852456</v>
      </c>
      <c r="AG6" s="81">
        <v>0.07914693106240951</v>
      </c>
      <c r="AH6" s="81">
        <v>2.3001693376199475</v>
      </c>
      <c r="AI6" s="81">
        <v>0.10798340982158196</v>
      </c>
      <c r="AJ6" s="81">
        <v>0.05153753650575502</v>
      </c>
      <c r="AK6" s="81">
        <v>0.12209487815053868</v>
      </c>
      <c r="AL6" s="81">
        <v>0.06564900483471175</v>
      </c>
      <c r="AM6" s="81">
        <v>0.1803813777701426</v>
      </c>
      <c r="AN6" s="81">
        <v>0.34112940829999755</v>
      </c>
      <c r="AO6" s="81">
        <v>0.8601860259651017</v>
      </c>
      <c r="AP6" s="81">
        <v>0.27854811397158075</v>
      </c>
      <c r="AQ6" s="81">
        <v>0.11473237293543083</v>
      </c>
      <c r="AR6" s="81">
        <v>1.2510123444670773</v>
      </c>
      <c r="AS6" s="81"/>
      <c r="AT6" s="81"/>
      <c r="AU6" s="81">
        <v>7.418812989921612</v>
      </c>
      <c r="AV6" s="81"/>
      <c r="AW6" s="81"/>
      <c r="AX6" s="81">
        <v>29.63088093468393</v>
      </c>
      <c r="AY6" s="81">
        <v>0.42753681055082216</v>
      </c>
      <c r="AZ6" s="19">
        <v>3.1401841602525904</v>
      </c>
      <c r="BA6" s="19">
        <v>0.11855546614412169</v>
      </c>
      <c r="BB6" s="19">
        <v>70.36911906531607</v>
      </c>
      <c r="BC6" s="63">
        <v>0.07862745941164546</v>
      </c>
      <c r="BD6" s="63">
        <v>2.792503363166721</v>
      </c>
      <c r="BE6" s="63">
        <v>0.8360310332753865</v>
      </c>
      <c r="BF6" s="63">
        <v>0.38085175652515774</v>
      </c>
      <c r="BG6" s="19">
        <v>1.4220513167028066</v>
      </c>
      <c r="BH6" s="19">
        <v>0.03992800673247621</v>
      </c>
      <c r="BI6" s="81">
        <v>0.13329811478380518</v>
      </c>
      <c r="BJ6" s="81">
        <v>10.695791588090398</v>
      </c>
      <c r="BK6" s="81">
        <v>0.11978402019742863</v>
      </c>
      <c r="BL6" s="81">
        <v>0.5368781212951417</v>
      </c>
      <c r="BM6" s="81">
        <v>0.21868262148863893</v>
      </c>
      <c r="BN6" s="81">
        <v>0.19104015528923235</v>
      </c>
      <c r="BO6" s="81">
        <v>0.003071385133267401</v>
      </c>
      <c r="BP6" s="81">
        <v>0.10688420263770554</v>
      </c>
      <c r="BQ6" s="81">
        <v>0.4281510875774757</v>
      </c>
      <c r="BR6" s="81">
        <v>0.6474479860927682</v>
      </c>
      <c r="BS6" s="81">
        <v>0.10749847966435902</v>
      </c>
      <c r="BT6" s="81">
        <v>0.42016548623098043</v>
      </c>
      <c r="BU6" s="20">
        <v>0.22666822283513421</v>
      </c>
      <c r="BV6" s="20">
        <v>0.12899817559723084</v>
      </c>
      <c r="BW6" s="20">
        <v>0.2076256350088763</v>
      </c>
      <c r="BX6" s="20">
        <v>1.2776962154392386</v>
      </c>
      <c r="BY6" s="81"/>
      <c r="BZ6" s="81"/>
      <c r="CA6" s="81">
        <v>3.4586063132817153</v>
      </c>
      <c r="CB6" s="81"/>
      <c r="CC6" s="81"/>
      <c r="CD6" s="81">
        <v>3.4850315142486967</v>
      </c>
      <c r="CE6" s="81">
        <v>43.60858489444135</v>
      </c>
      <c r="CF6" s="20">
        <v>2.688256169845214</v>
      </c>
      <c r="CG6" s="20">
        <v>1.179828377219611</v>
      </c>
      <c r="CH6" s="64">
        <v>0.9394813762369422</v>
      </c>
      <c r="CI6" s="20">
        <v>47.48042486339653</v>
      </c>
      <c r="CJ6" s="20"/>
      <c r="CK6" s="20"/>
      <c r="CL6" s="20">
        <v>1.9030282972033759</v>
      </c>
      <c r="CM6" s="20">
        <v>1.0665312341289994</v>
      </c>
      <c r="CN6" s="20">
        <v>1.563283731817422</v>
      </c>
      <c r="CO6" s="20">
        <v>12.9</v>
      </c>
      <c r="CP6" s="20"/>
      <c r="CQ6" s="20">
        <v>4.631101581081247</v>
      </c>
      <c r="CR6" s="20"/>
      <c r="CS6" s="20"/>
      <c r="CT6" s="20">
        <v>6.978744780383661</v>
      </c>
      <c r="CU6" s="65">
        <v>7.792533986374055</v>
      </c>
      <c r="CV6" s="65">
        <v>3.2388308059401587</v>
      </c>
      <c r="CW6" s="65">
        <v>0.9720259960440801</v>
      </c>
      <c r="CX6" s="20">
        <v>3.216225550218203</v>
      </c>
      <c r="CY6" s="20">
        <v>3.7141690998712757</v>
      </c>
      <c r="CZ6" s="20">
        <v>0.7327870396533861</v>
      </c>
      <c r="DA6" s="20">
        <v>0.9670026058836456</v>
      </c>
      <c r="DB6" s="20">
        <v>7.468525321026028</v>
      </c>
      <c r="DC6" s="20">
        <v>0.760415685535776</v>
      </c>
      <c r="DD6" s="20"/>
      <c r="DE6" s="20"/>
      <c r="DF6" s="20">
        <v>6.760331477968842</v>
      </c>
      <c r="DG6" s="20">
        <v>11.059620653024712</v>
      </c>
      <c r="DH6" s="20"/>
      <c r="DI6" s="20"/>
      <c r="DJ6" s="82">
        <v>36.417428725121034</v>
      </c>
      <c r="DK6" s="83">
        <v>49.488972565895644</v>
      </c>
      <c r="DL6" s="20">
        <v>12.417070109377802</v>
      </c>
      <c r="DM6" s="20"/>
      <c r="DN6" s="20"/>
      <c r="DO6" s="20">
        <v>0.12169680111265646</v>
      </c>
      <c r="DP6" s="20">
        <v>2.011549787508568</v>
      </c>
      <c r="DQ6" s="20">
        <v>87.79480446331799</v>
      </c>
      <c r="DR6" s="20"/>
      <c r="DS6" s="20"/>
      <c r="DT6" s="20">
        <v>1300.6782697722037</v>
      </c>
      <c r="DU6" s="20">
        <v>900.08316008316</v>
      </c>
      <c r="DV6" s="20">
        <v>1071.2866309136182</v>
      </c>
      <c r="DW6" s="66">
        <v>2376</v>
      </c>
      <c r="DX6" s="66"/>
      <c r="DY6" s="84"/>
      <c r="DZ6" s="66">
        <v>1.1600934324598786</v>
      </c>
      <c r="EA6" s="66">
        <v>94.02081058894362</v>
      </c>
      <c r="EB6" s="66"/>
      <c r="EC6" s="20"/>
      <c r="ED6" s="20">
        <v>55.43315371616235</v>
      </c>
      <c r="EE6" s="20">
        <v>19.929534802155406</v>
      </c>
      <c r="EF6" s="20">
        <v>24.17179479003922</v>
      </c>
      <c r="EG6" s="20">
        <v>11.495209741368363</v>
      </c>
      <c r="EH6" s="20"/>
      <c r="EI6" s="20"/>
      <c r="EJ6" s="20">
        <v>39.10047970123306</v>
      </c>
      <c r="EK6" s="20">
        <v>30.01030230836097</v>
      </c>
      <c r="EL6" s="20">
        <v>29.03319274975049</v>
      </c>
      <c r="EM6" s="20">
        <v>0.9690608802034706</v>
      </c>
      <c r="EN6" s="20">
        <v>2300000</v>
      </c>
      <c r="EO6" s="20"/>
      <c r="EP6" s="20">
        <v>1.6456667578307245</v>
      </c>
      <c r="EQ6" s="20"/>
      <c r="ER6" s="20"/>
      <c r="ES6" s="20">
        <v>19.32351513189837</v>
      </c>
      <c r="ET6" s="20"/>
      <c r="EU6" s="113">
        <v>9</v>
      </c>
      <c r="EV6" s="113">
        <v>567</v>
      </c>
      <c r="EW6" s="113">
        <v>1225</v>
      </c>
      <c r="EX6" s="113">
        <v>1801</v>
      </c>
      <c r="EY6" s="20"/>
      <c r="EZ6" s="20">
        <v>92.32277423534627</v>
      </c>
      <c r="FA6" s="20"/>
      <c r="FB6" s="20"/>
      <c r="FC6" s="20">
        <v>4.6</v>
      </c>
      <c r="FD6" s="20">
        <v>5.087691578448412</v>
      </c>
      <c r="FE6" s="20">
        <v>13.145867224417074</v>
      </c>
      <c r="FF6" s="20"/>
      <c r="FG6" s="20"/>
      <c r="FH6" s="20">
        <v>4.680382629820832</v>
      </c>
      <c r="FI6" s="20">
        <v>0.8920437291223808</v>
      </c>
      <c r="FJ6" s="20">
        <v>3.4479704423524646</v>
      </c>
      <c r="FK6" s="20">
        <v>9.783378884502481</v>
      </c>
      <c r="FL6" s="20">
        <v>59.078329626884106</v>
      </c>
      <c r="FM6" s="95">
        <v>10.548554484803558</v>
      </c>
      <c r="FN6" s="20">
        <v>10.90021421810392</v>
      </c>
      <c r="FO6" s="20"/>
      <c r="FP6" s="20"/>
      <c r="FQ6" s="20">
        <v>476.4428514449004</v>
      </c>
      <c r="FR6" s="20">
        <v>2731.350704556258</v>
      </c>
      <c r="FS6" s="20">
        <v>157.35727203684783</v>
      </c>
      <c r="FT6" s="20">
        <v>541.462002043459</v>
      </c>
      <c r="FU6" s="20"/>
      <c r="FV6" s="20"/>
      <c r="FW6" s="20">
        <v>78.8</v>
      </c>
      <c r="FX6" s="20">
        <v>14.90785</v>
      </c>
      <c r="FY6" s="20">
        <v>1.4</v>
      </c>
      <c r="FZ6" s="20">
        <v>20.4</v>
      </c>
      <c r="GA6" s="20">
        <v>10.5</v>
      </c>
      <c r="GB6" s="20"/>
      <c r="GC6" s="20">
        <v>4.1</v>
      </c>
      <c r="GD6" s="20"/>
      <c r="GE6" s="20">
        <v>1.95</v>
      </c>
      <c r="GF6" s="20">
        <v>39.9</v>
      </c>
      <c r="GG6" s="20">
        <v>65.4</v>
      </c>
      <c r="GH6" s="20">
        <v>92</v>
      </c>
      <c r="GI6" s="20">
        <v>3.2</v>
      </c>
      <c r="GJ6" s="20"/>
      <c r="GK6" s="20"/>
      <c r="GL6" s="20">
        <v>4.6</v>
      </c>
      <c r="GM6" s="20">
        <v>12.8</v>
      </c>
      <c r="GN6" s="20">
        <v>47.82</v>
      </c>
      <c r="GO6" s="20">
        <v>7.99</v>
      </c>
      <c r="GP6" s="20"/>
      <c r="GQ6" s="20"/>
      <c r="GR6" s="20"/>
      <c r="GS6" s="20">
        <v>66.23</v>
      </c>
      <c r="GT6" s="20">
        <v>44.99</v>
      </c>
      <c r="GU6" s="20">
        <v>9.92</v>
      </c>
      <c r="GV6" s="20"/>
      <c r="GW6" s="20"/>
      <c r="GX6" s="20"/>
      <c r="GY6" s="20">
        <v>8.85</v>
      </c>
      <c r="GZ6" s="20">
        <v>17.37798</v>
      </c>
      <c r="HA6" s="20">
        <v>6.4</v>
      </c>
      <c r="HB6" s="20">
        <v>17.8</v>
      </c>
      <c r="HC6" s="20">
        <v>17.8</v>
      </c>
      <c r="HD6" s="20">
        <v>16.3</v>
      </c>
      <c r="HE6" s="20"/>
      <c r="HF6" s="20">
        <v>0.16932350030879353</v>
      </c>
      <c r="HG6" s="20">
        <v>0.8793897919263148</v>
      </c>
      <c r="HH6" s="20">
        <v>2.851189263264201</v>
      </c>
      <c r="HI6" s="20"/>
      <c r="HJ6" s="20">
        <v>1.9366852886405894</v>
      </c>
      <c r="HK6" s="20">
        <v>0.5174197999310053</v>
      </c>
      <c r="HL6" s="20">
        <v>10.414932690858569</v>
      </c>
      <c r="HM6" s="20">
        <v>2.2207707380796866</v>
      </c>
      <c r="HN6" s="20">
        <v>11.085603173402507</v>
      </c>
      <c r="HO6" s="20">
        <v>14.157014157014158</v>
      </c>
      <c r="HP6" s="20">
        <v>29.307359307359306</v>
      </c>
      <c r="HQ6" s="20"/>
      <c r="HR6" s="20"/>
      <c r="HS6" s="20">
        <v>69.1</v>
      </c>
      <c r="HT6" s="20">
        <v>76.6</v>
      </c>
      <c r="HU6" s="20">
        <v>62</v>
      </c>
      <c r="HV6" s="20">
        <v>64.1</v>
      </c>
      <c r="HW6" s="20">
        <v>30.4</v>
      </c>
      <c r="HX6" s="20"/>
      <c r="HY6" s="85"/>
      <c r="HZ6" s="85">
        <v>1020</v>
      </c>
      <c r="IA6" s="85">
        <v>994</v>
      </c>
      <c r="IB6" s="85">
        <v>543.2</v>
      </c>
      <c r="IC6" s="85">
        <v>807</v>
      </c>
      <c r="ID6" s="85"/>
      <c r="IE6" s="85"/>
      <c r="IF6" s="85">
        <v>5.5</v>
      </c>
      <c r="IG6" s="85">
        <v>92</v>
      </c>
      <c r="IH6" s="85">
        <v>22.4</v>
      </c>
      <c r="II6" s="85"/>
      <c r="IJ6" s="85"/>
      <c r="IK6" s="97">
        <v>11.596733388282686</v>
      </c>
      <c r="IL6" s="97">
        <v>8.414674752591445</v>
      </c>
      <c r="IM6" s="97">
        <v>12.815307246261428</v>
      </c>
      <c r="IN6" s="85"/>
      <c r="IO6" s="85">
        <v>82.03</v>
      </c>
      <c r="IP6" s="85">
        <v>54.73</v>
      </c>
      <c r="IQ6" s="85">
        <v>48.38</v>
      </c>
      <c r="IR6" s="85">
        <v>89.95</v>
      </c>
      <c r="IS6" s="85">
        <v>76.7</v>
      </c>
      <c r="IT6" s="85">
        <v>4</v>
      </c>
      <c r="IU6" s="85">
        <v>18.85</v>
      </c>
      <c r="IV6" s="85">
        <v>48.8</v>
      </c>
    </row>
    <row r="7" spans="1:256" ht="12.75">
      <c r="A7" s="109" t="str">
        <f>I3</f>
        <v>Per cent aged 15-24, 2021</v>
      </c>
      <c r="B7" s="18" t="s">
        <v>26</v>
      </c>
      <c r="C7" s="51">
        <f t="shared" si="0"/>
        <v>4.270189977327809</v>
      </c>
      <c r="D7" s="52"/>
      <c r="E7" s="71">
        <v>4</v>
      </c>
      <c r="F7" s="53"/>
      <c r="G7" s="105">
        <v>5.648637678478762</v>
      </c>
      <c r="H7" s="105">
        <v>17.34924035739425</v>
      </c>
      <c r="I7" s="105">
        <v>12.606933119595542</v>
      </c>
      <c r="J7" s="105">
        <v>53.76378891337967</v>
      </c>
      <c r="K7" s="75">
        <v>16.280037609630533</v>
      </c>
      <c r="L7" s="74"/>
      <c r="M7" s="74"/>
      <c r="N7" s="74">
        <v>0.4631590378454688</v>
      </c>
      <c r="O7" s="74"/>
      <c r="P7" s="74"/>
      <c r="Q7" s="100">
        <v>0.33769384610340647</v>
      </c>
      <c r="R7" s="100">
        <v>48.78036785679158</v>
      </c>
      <c r="S7" s="100">
        <v>0.22676852125066937</v>
      </c>
      <c r="T7" s="101">
        <v>0.6568090663694086</v>
      </c>
      <c r="U7" s="101">
        <v>0.13715397309377836</v>
      </c>
      <c r="V7" s="72">
        <v>1.2032392380577688</v>
      </c>
      <c r="W7" s="73">
        <v>1.1119853993858124</v>
      </c>
      <c r="X7" s="19">
        <v>0.5049014786400445</v>
      </c>
      <c r="Y7" s="19">
        <v>0.335508125416653</v>
      </c>
      <c r="Z7" s="19">
        <v>1.109799678699059</v>
      </c>
      <c r="AA7" s="81">
        <v>0.2939794323683376</v>
      </c>
      <c r="AB7" s="81">
        <v>4.485645279389747</v>
      </c>
      <c r="AC7" s="81">
        <v>0.26119362206703606</v>
      </c>
      <c r="AD7" s="81">
        <v>0.24042927554287838</v>
      </c>
      <c r="AE7" s="81">
        <v>0.68631629564058</v>
      </c>
      <c r="AF7" s="81">
        <v>1.5403866539894868</v>
      </c>
      <c r="AG7" s="81">
        <v>0.43441198649224616</v>
      </c>
      <c r="AH7" s="81">
        <v>0.6229303957247303</v>
      </c>
      <c r="AI7" s="81">
        <v>0.11147175502442544</v>
      </c>
      <c r="AJ7" s="81">
        <v>1.020185130542168</v>
      </c>
      <c r="AK7" s="81">
        <v>0.5999803285138192</v>
      </c>
      <c r="AL7" s="81">
        <v>1.6573227107307957</v>
      </c>
      <c r="AM7" s="81">
        <v>1.0436816279247676</v>
      </c>
      <c r="AN7" s="81">
        <v>3.146891358753265</v>
      </c>
      <c r="AO7" s="81">
        <v>0.8874025988218965</v>
      </c>
      <c r="AP7" s="81">
        <v>0.31365091854911864</v>
      </c>
      <c r="AQ7" s="81">
        <v>0.37649038829328</v>
      </c>
      <c r="AR7" s="81">
        <v>13.874408489339146</v>
      </c>
      <c r="AS7" s="81"/>
      <c r="AT7" s="81"/>
      <c r="AU7" s="81">
        <v>6.049055899120157</v>
      </c>
      <c r="AV7" s="81"/>
      <c r="AW7" s="81"/>
      <c r="AX7" s="81">
        <v>61.19680836458888</v>
      </c>
      <c r="AY7" s="81">
        <v>2.3530897688645314</v>
      </c>
      <c r="AZ7" s="19">
        <v>2.2103118599019225</v>
      </c>
      <c r="BA7" s="19">
        <v>1.574950165018314</v>
      </c>
      <c r="BB7" s="19">
        <v>38.80319163541112</v>
      </c>
      <c r="BC7" s="63">
        <v>1.104332211245408</v>
      </c>
      <c r="BD7" s="63">
        <v>2.533209592478899</v>
      </c>
      <c r="BE7" s="63">
        <v>0.9571611358531804</v>
      </c>
      <c r="BF7" s="63">
        <v>0.16254715789589294</v>
      </c>
      <c r="BG7" s="19">
        <v>2.124095968720655</v>
      </c>
      <c r="BH7" s="19">
        <v>0.05052141394061538</v>
      </c>
      <c r="BI7" s="81">
        <v>2.3267307702868187</v>
      </c>
      <c r="BJ7" s="81">
        <v>1.4958731692851768</v>
      </c>
      <c r="BK7" s="81">
        <v>0.6106501337170032</v>
      </c>
      <c r="BL7" s="81">
        <v>0.20812625960318723</v>
      </c>
      <c r="BM7" s="81">
        <v>2.3997671621792303</v>
      </c>
      <c r="BN7" s="81">
        <v>0.11092745234787288</v>
      </c>
      <c r="BO7" s="81">
        <v>0.7605669381277422</v>
      </c>
      <c r="BP7" s="81">
        <v>0.8105392062646554</v>
      </c>
      <c r="BQ7" s="81">
        <v>0.5145496180690936</v>
      </c>
      <c r="BR7" s="81">
        <v>1.402518382655779</v>
      </c>
      <c r="BS7" s="81">
        <v>1.6051531842219426</v>
      </c>
      <c r="BT7" s="81">
        <v>0.549145803702341</v>
      </c>
      <c r="BU7" s="20">
        <v>0.24327159104013707</v>
      </c>
      <c r="BV7" s="20">
        <v>1.2020801643044243</v>
      </c>
      <c r="BW7" s="20">
        <v>0.9472765113865381</v>
      </c>
      <c r="BX7" s="20">
        <v>19.780231849358323</v>
      </c>
      <c r="BY7" s="81"/>
      <c r="BZ7" s="81"/>
      <c r="CA7" s="81">
        <v>11.96138075614794</v>
      </c>
      <c r="CB7" s="81"/>
      <c r="CC7" s="81"/>
      <c r="CD7" s="81">
        <v>11.9932488701851</v>
      </c>
      <c r="CE7" s="81">
        <v>52.1741302923639</v>
      </c>
      <c r="CF7" s="20">
        <v>3.3700129914833608</v>
      </c>
      <c r="CG7" s="20">
        <v>7.234701695555136</v>
      </c>
      <c r="CH7" s="64">
        <v>0.038863411763399545</v>
      </c>
      <c r="CI7" s="20">
        <v>22.953286179060395</v>
      </c>
      <c r="CJ7" s="20"/>
      <c r="CK7" s="20"/>
      <c r="CL7" s="20">
        <v>7.413660782808902</v>
      </c>
      <c r="CM7" s="20">
        <v>4.837350412944548</v>
      </c>
      <c r="CN7" s="20">
        <v>6.258525234694696</v>
      </c>
      <c r="CO7" s="20">
        <v>29.3</v>
      </c>
      <c r="CP7" s="20"/>
      <c r="CQ7" s="20">
        <v>8.237119016056194</v>
      </c>
      <c r="CR7" s="20"/>
      <c r="CS7" s="20"/>
      <c r="CT7" s="20">
        <v>7.655796040629716</v>
      </c>
      <c r="CU7" s="65">
        <v>7.96040629715547</v>
      </c>
      <c r="CV7" s="65">
        <v>2.279790995698295</v>
      </c>
      <c r="CW7" s="65">
        <v>0.8231796581158082</v>
      </c>
      <c r="CX7" s="20">
        <v>7.0572734848314225</v>
      </c>
      <c r="CY7" s="20">
        <v>3.722889124118826</v>
      </c>
      <c r="CZ7" s="20">
        <v>1.1469336276209996</v>
      </c>
      <c r="DA7" s="20">
        <v>1.258417603207135</v>
      </c>
      <c r="DB7" s="20">
        <v>6.853449246638589</v>
      </c>
      <c r="DC7" s="20">
        <v>1.0788045314294723</v>
      </c>
      <c r="DD7" s="20"/>
      <c r="DE7" s="20"/>
      <c r="DF7" s="20">
        <v>4.767447065366303</v>
      </c>
      <c r="DG7" s="20">
        <v>9.288254073827735</v>
      </c>
      <c r="DH7" s="20"/>
      <c r="DI7" s="20"/>
      <c r="DJ7" s="82">
        <v>30.286699719767192</v>
      </c>
      <c r="DK7" s="83">
        <v>46.910580258284504</v>
      </c>
      <c r="DL7" s="20">
        <v>20.488349761900096</v>
      </c>
      <c r="DM7" s="20"/>
      <c r="DN7" s="20"/>
      <c r="DO7" s="20">
        <v>4.856052722858134</v>
      </c>
      <c r="DP7" s="20">
        <v>34.01756961956638</v>
      </c>
      <c r="DQ7" s="20">
        <v>68.14891113672176</v>
      </c>
      <c r="DR7" s="20"/>
      <c r="DS7" s="20"/>
      <c r="DT7" s="20">
        <v>782.070892104781</v>
      </c>
      <c r="DU7" s="20">
        <v>485.87730950368314</v>
      </c>
      <c r="DV7" s="20">
        <v>611.4082969432314</v>
      </c>
      <c r="DW7" s="66">
        <v>1506</v>
      </c>
      <c r="DX7" s="66"/>
      <c r="DY7" s="84"/>
      <c r="DZ7" s="66">
        <v>6.04779893807501</v>
      </c>
      <c r="EA7" s="66">
        <v>814.812018346917</v>
      </c>
      <c r="EB7" s="66"/>
      <c r="EC7" s="20"/>
      <c r="ED7" s="20">
        <v>81.49636463138144</v>
      </c>
      <c r="EE7" s="20">
        <v>14.002032679227582</v>
      </c>
      <c r="EF7" s="20">
        <v>4.270189977327809</v>
      </c>
      <c r="EG7" s="20">
        <v>6.28342833697229</v>
      </c>
      <c r="EH7" s="20"/>
      <c r="EI7" s="20"/>
      <c r="EJ7" s="20">
        <v>36.993202718912436</v>
      </c>
      <c r="EK7" s="20">
        <v>33.98960415833667</v>
      </c>
      <c r="EL7" s="20">
        <v>27.29628148740504</v>
      </c>
      <c r="EM7" s="20">
        <v>2.5429828068772493</v>
      </c>
      <c r="EN7" s="20">
        <v>725000</v>
      </c>
      <c r="EO7" s="20"/>
      <c r="EP7" s="20">
        <v>1.8093659345213426</v>
      </c>
      <c r="EQ7" s="20"/>
      <c r="ER7" s="20"/>
      <c r="ES7" s="20">
        <v>7.386165912680355</v>
      </c>
      <c r="ET7" s="20"/>
      <c r="EU7" s="113">
        <v>21</v>
      </c>
      <c r="EV7" s="113">
        <v>890</v>
      </c>
      <c r="EW7" s="113">
        <v>957</v>
      </c>
      <c r="EX7" s="113">
        <v>1868</v>
      </c>
      <c r="EY7" s="20"/>
      <c r="EZ7" s="20">
        <v>82.03584737046216</v>
      </c>
      <c r="FA7" s="20"/>
      <c r="FB7" s="20"/>
      <c r="FC7" s="20">
        <v>10.1</v>
      </c>
      <c r="FD7" s="20">
        <v>15.011448196908987</v>
      </c>
      <c r="FE7" s="20">
        <v>29.16149726147608</v>
      </c>
      <c r="FF7" s="20"/>
      <c r="FG7" s="20"/>
      <c r="FH7" s="20">
        <v>11.701153141502317</v>
      </c>
      <c r="FI7" s="20">
        <v>0.9268240112081043</v>
      </c>
      <c r="FJ7" s="20">
        <v>3.6426339045155727</v>
      </c>
      <c r="FK7" s="20">
        <v>11.34146998598987</v>
      </c>
      <c r="FL7" s="20">
        <v>23.386208133664763</v>
      </c>
      <c r="FM7" s="95">
        <v>41.41019398816083</v>
      </c>
      <c r="FN7" s="20">
        <v>40.77894874648164</v>
      </c>
      <c r="FO7" s="20"/>
      <c r="FP7" s="20"/>
      <c r="FQ7" s="20">
        <v>1260.0421614717138</v>
      </c>
      <c r="FR7" s="20">
        <v>4806.3117355832255</v>
      </c>
      <c r="FS7" s="20">
        <v>670.837995265238</v>
      </c>
      <c r="FT7" s="20">
        <v>1435.3147944508205</v>
      </c>
      <c r="FU7" s="20"/>
      <c r="FV7" s="20"/>
      <c r="FW7" s="20">
        <v>74.1</v>
      </c>
      <c r="FX7" s="20">
        <v>27.68898</v>
      </c>
      <c r="FY7" s="20">
        <v>7.9</v>
      </c>
      <c r="FZ7" s="20">
        <v>27</v>
      </c>
      <c r="GA7" s="20">
        <v>20.7</v>
      </c>
      <c r="GB7" s="20"/>
      <c r="GC7" s="20">
        <v>5.4</v>
      </c>
      <c r="GD7" s="20"/>
      <c r="GE7" s="20">
        <v>7.77</v>
      </c>
      <c r="GF7" s="20">
        <v>37.2</v>
      </c>
      <c r="GG7" s="20">
        <v>36.5</v>
      </c>
      <c r="GH7" s="20">
        <v>97.2</v>
      </c>
      <c r="GI7" s="20">
        <v>8.2</v>
      </c>
      <c r="GJ7" s="20"/>
      <c r="GK7" s="20"/>
      <c r="GL7" s="20">
        <v>10</v>
      </c>
      <c r="GM7" s="20">
        <v>18.8</v>
      </c>
      <c r="GN7" s="20">
        <v>41.47</v>
      </c>
      <c r="GO7" s="20">
        <v>4.73</v>
      </c>
      <c r="GP7" s="20">
        <v>5.4</v>
      </c>
      <c r="GQ7" s="20"/>
      <c r="GR7" s="20"/>
      <c r="GS7" s="20">
        <v>40.02</v>
      </c>
      <c r="GT7" s="20">
        <v>26.46</v>
      </c>
      <c r="GU7" s="20">
        <v>21</v>
      </c>
      <c r="GV7" s="20"/>
      <c r="GW7" s="20"/>
      <c r="GX7" s="20"/>
      <c r="GY7" s="20">
        <v>19.82</v>
      </c>
      <c r="GZ7" s="20">
        <v>25.61678</v>
      </c>
      <c r="HA7" s="20">
        <v>5.8</v>
      </c>
      <c r="HB7" s="20">
        <v>17.3</v>
      </c>
      <c r="HC7" s="20">
        <v>17.3</v>
      </c>
      <c r="HD7" s="20">
        <v>8.9</v>
      </c>
      <c r="HE7" s="20"/>
      <c r="HF7" s="20">
        <v>0.2670606719888881</v>
      </c>
      <c r="HG7" s="20">
        <v>1.3257654788019804</v>
      </c>
      <c r="HH7" s="20">
        <v>2.794599174740865</v>
      </c>
      <c r="HI7" s="20"/>
      <c r="HJ7" s="20">
        <v>10.602289696366356</v>
      </c>
      <c r="HK7" s="20">
        <v>4.292929292929287</v>
      </c>
      <c r="HL7" s="20">
        <v>11.403350604430619</v>
      </c>
      <c r="HM7" s="20">
        <v>5.039297272306982</v>
      </c>
      <c r="HN7" s="20">
        <v>9.322239119122031</v>
      </c>
      <c r="HO7" s="20">
        <v>19.375928677563152</v>
      </c>
      <c r="HP7" s="20">
        <v>41.09342144788225</v>
      </c>
      <c r="HQ7" s="20"/>
      <c r="HR7" s="20"/>
      <c r="HS7" s="20">
        <v>64</v>
      </c>
      <c r="HT7" s="20">
        <v>54.6</v>
      </c>
      <c r="HU7" s="20">
        <v>32.1</v>
      </c>
      <c r="HV7" s="20">
        <v>36.1</v>
      </c>
      <c r="HW7" s="20">
        <v>51.6</v>
      </c>
      <c r="HX7" s="20"/>
      <c r="HY7" s="85"/>
      <c r="HZ7" s="85">
        <v>680</v>
      </c>
      <c r="IA7" s="85">
        <v>546</v>
      </c>
      <c r="IB7" s="85">
        <v>195.3</v>
      </c>
      <c r="IC7" s="85">
        <v>410.6</v>
      </c>
      <c r="ID7" s="85"/>
      <c r="IE7" s="85"/>
      <c r="IF7" s="85">
        <v>16.7</v>
      </c>
      <c r="IG7" s="85">
        <v>97.2</v>
      </c>
      <c r="IH7" s="85">
        <v>15.4</v>
      </c>
      <c r="II7" s="85"/>
      <c r="IJ7" s="85"/>
      <c r="IK7" s="97">
        <v>7.973348987939271</v>
      </c>
      <c r="IL7" s="97">
        <v>5.324475117290226</v>
      </c>
      <c r="IM7" s="97">
        <v>12.814679183889346</v>
      </c>
      <c r="IN7" s="85"/>
      <c r="IO7" s="85">
        <v>75.94</v>
      </c>
      <c r="IP7" s="85">
        <v>65.59</v>
      </c>
      <c r="IQ7" s="85">
        <v>61.59</v>
      </c>
      <c r="IR7" s="85">
        <v>74.41</v>
      </c>
      <c r="IS7" s="85">
        <v>70.4</v>
      </c>
      <c r="IT7" s="85">
        <v>14.599999999999994</v>
      </c>
      <c r="IU7" s="85">
        <v>36.37</v>
      </c>
      <c r="IV7" s="85">
        <v>36.9</v>
      </c>
    </row>
    <row r="8" spans="1:256" ht="12.75">
      <c r="A8" s="109" t="str">
        <f>J3</f>
        <v>Per cent aged 24-64, 2021</v>
      </c>
      <c r="B8" s="18" t="s">
        <v>27</v>
      </c>
      <c r="C8" s="51">
        <f t="shared" si="0"/>
        <v>0.8584991415008585</v>
      </c>
      <c r="D8" s="52"/>
      <c r="E8" s="71">
        <v>5</v>
      </c>
      <c r="F8" s="53"/>
      <c r="G8" s="105">
        <v>7.696603543686856</v>
      </c>
      <c r="H8" s="105">
        <v>22.652349765615746</v>
      </c>
      <c r="I8" s="105">
        <v>12.136365944052393</v>
      </c>
      <c r="J8" s="105">
        <v>52.65861129444416</v>
      </c>
      <c r="K8" s="75">
        <v>12.552672995887699</v>
      </c>
      <c r="L8" s="74"/>
      <c r="M8" s="74"/>
      <c r="N8" s="74">
        <v>1.0147470665390477</v>
      </c>
      <c r="O8" s="74"/>
      <c r="P8" s="74"/>
      <c r="Q8" s="100">
        <v>0.3222733625931432</v>
      </c>
      <c r="R8" s="100">
        <v>75.27842816063813</v>
      </c>
      <c r="S8" s="100">
        <v>0.19585673969749035</v>
      </c>
      <c r="T8" s="101">
        <v>0.08635501704843894</v>
      </c>
      <c r="U8" s="101">
        <v>0.1264166228956529</v>
      </c>
      <c r="V8" s="72">
        <v>0.5724358346613014</v>
      </c>
      <c r="W8" s="73">
        <v>0.15490487594256055</v>
      </c>
      <c r="X8" s="19">
        <v>0.24749169834501053</v>
      </c>
      <c r="Y8" s="19">
        <v>0.2127716399440918</v>
      </c>
      <c r="Z8" s="19">
        <v>0.08902579077158652</v>
      </c>
      <c r="AA8" s="81">
        <v>0.08457450123300721</v>
      </c>
      <c r="AB8" s="81">
        <v>4.575035387751831</v>
      </c>
      <c r="AC8" s="81">
        <v>0.15134384431169712</v>
      </c>
      <c r="AD8" s="81">
        <v>0.09347708031016586</v>
      </c>
      <c r="AE8" s="81">
        <v>0.05875702190924711</v>
      </c>
      <c r="AF8" s="81">
        <v>0.3463103261014716</v>
      </c>
      <c r="AG8" s="81">
        <v>0.06498882726325816</v>
      </c>
      <c r="AH8" s="81">
        <v>0.3347369733011653</v>
      </c>
      <c r="AI8" s="81">
        <v>0.43800689059620573</v>
      </c>
      <c r="AJ8" s="81">
        <v>0.30268768862339424</v>
      </c>
      <c r="AK8" s="81">
        <v>0.08902579077158652</v>
      </c>
      <c r="AL8" s="81">
        <v>0.032939542585487015</v>
      </c>
      <c r="AM8" s="81">
        <v>0.6231805354011057</v>
      </c>
      <c r="AN8" s="81">
        <v>1.0015401461803484</v>
      </c>
      <c r="AO8" s="81">
        <v>2.028897771684457</v>
      </c>
      <c r="AP8" s="81">
        <v>0.19407622388205864</v>
      </c>
      <c r="AQ8" s="81">
        <v>0.05430573237066778</v>
      </c>
      <c r="AR8" s="81">
        <v>0.16736848665058265</v>
      </c>
      <c r="AS8" s="81"/>
      <c r="AT8" s="81"/>
      <c r="AU8" s="81">
        <v>5.261221486387049</v>
      </c>
      <c r="AV8" s="81"/>
      <c r="AW8" s="81"/>
      <c r="AX8" s="81">
        <v>18.79785024821969</v>
      </c>
      <c r="AY8" s="81">
        <v>0.6871718999278068</v>
      </c>
      <c r="AZ8" s="19">
        <v>0.18627617001934063</v>
      </c>
      <c r="BA8" s="19">
        <v>0.1907325377231526</v>
      </c>
      <c r="BB8" s="19">
        <v>81.20214975178031</v>
      </c>
      <c r="BC8" s="63">
        <v>0.33779267194894785</v>
      </c>
      <c r="BD8" s="63">
        <v>0.28253371242167935</v>
      </c>
      <c r="BE8" s="63">
        <v>0.8547313255911371</v>
      </c>
      <c r="BF8" s="63">
        <v>0.13992994589969607</v>
      </c>
      <c r="BG8" s="19">
        <v>0.43494148789204895</v>
      </c>
      <c r="BH8" s="19">
        <v>0.15953796379646876</v>
      </c>
      <c r="BI8" s="81">
        <v>0.04367240349735737</v>
      </c>
      <c r="BJ8" s="81">
        <v>0.8476011372650379</v>
      </c>
      <c r="BK8" s="81">
        <v>0.10160518364691308</v>
      </c>
      <c r="BL8" s="81">
        <v>0.13012593695130972</v>
      </c>
      <c r="BM8" s="81">
        <v>3.0962842806085615</v>
      </c>
      <c r="BN8" s="81">
        <v>0.12656084278826013</v>
      </c>
      <c r="BO8" s="81">
        <v>0.17201579336714232</v>
      </c>
      <c r="BP8" s="81">
        <v>0.15775541671494397</v>
      </c>
      <c r="BQ8" s="81">
        <v>1.845827502918921</v>
      </c>
      <c r="BR8" s="81">
        <v>0.6167612902075776</v>
      </c>
      <c r="BS8" s="81">
        <v>0.4376153085143361</v>
      </c>
      <c r="BT8" s="81">
        <v>0.5802190750363194</v>
      </c>
      <c r="BU8" s="20">
        <v>0.17825470815247907</v>
      </c>
      <c r="BV8" s="20">
        <v>0.09358372178005152</v>
      </c>
      <c r="BW8" s="20">
        <v>0.6871718999278068</v>
      </c>
      <c r="BX8" s="20">
        <v>0.2156881968644997</v>
      </c>
      <c r="BY8" s="81"/>
      <c r="BZ8" s="81"/>
      <c r="CA8" s="81">
        <v>1.3790886170194765</v>
      </c>
      <c r="CB8" s="81"/>
      <c r="CC8" s="81"/>
      <c r="CD8" s="81">
        <v>2.4866060501672544</v>
      </c>
      <c r="CE8" s="81">
        <v>41.10922754757006</v>
      </c>
      <c r="CF8" s="20">
        <v>2.9353373643607616</v>
      </c>
      <c r="CG8" s="20">
        <v>2.8274605433728275</v>
      </c>
      <c r="CH8" s="64">
        <v>0.0843070953939317</v>
      </c>
      <c r="CI8" s="20">
        <v>47.412316088150774</v>
      </c>
      <c r="CJ8" s="20"/>
      <c r="CK8" s="20"/>
      <c r="CL8" s="20">
        <v>16.483842276904834</v>
      </c>
      <c r="CM8" s="20">
        <v>9.21092109210921</v>
      </c>
      <c r="CN8" s="20">
        <v>12.893128633179312</v>
      </c>
      <c r="CO8" s="20">
        <v>18.7</v>
      </c>
      <c r="CP8" s="20"/>
      <c r="CQ8" s="20">
        <v>5.117944961995017</v>
      </c>
      <c r="CR8" s="20"/>
      <c r="CS8" s="20"/>
      <c r="CT8" s="20">
        <v>8.116492735266313</v>
      </c>
      <c r="CU8" s="65">
        <v>10.145845380033226</v>
      </c>
      <c r="CV8" s="65">
        <v>2.6259511156391406</v>
      </c>
      <c r="CW8" s="65">
        <v>0.5139925287514571</v>
      </c>
      <c r="CX8" s="20">
        <v>4.756266578553662</v>
      </c>
      <c r="CY8" s="20">
        <v>3.5006562583179592</v>
      </c>
      <c r="CZ8" s="20">
        <v>0.8526768914466135</v>
      </c>
      <c r="DA8" s="20">
        <v>1.5924589953281751</v>
      </c>
      <c r="DB8" s="20">
        <v>10.120145753595654</v>
      </c>
      <c r="DC8" s="20">
        <v>0.890308487301631</v>
      </c>
      <c r="DD8" s="20"/>
      <c r="DE8" s="20"/>
      <c r="DF8" s="20">
        <v>6.366505201870765</v>
      </c>
      <c r="DG8" s="20">
        <v>11.558177204866224</v>
      </c>
      <c r="DH8" s="20"/>
      <c r="DI8" s="20"/>
      <c r="DJ8" s="82">
        <v>33.10048025946485</v>
      </c>
      <c r="DK8" s="83">
        <v>50.11850558223664</v>
      </c>
      <c r="DL8" s="20">
        <v>15.577246928210567</v>
      </c>
      <c r="DM8" s="20"/>
      <c r="DN8" s="20"/>
      <c r="DO8" s="20">
        <v>9.71709717097171</v>
      </c>
      <c r="DP8" s="20">
        <v>57.13881845548515</v>
      </c>
      <c r="DQ8" s="20">
        <v>60.74477592633437</v>
      </c>
      <c r="DR8" s="20"/>
      <c r="DS8" s="20"/>
      <c r="DT8" s="20">
        <v>1062.328265250046</v>
      </c>
      <c r="DU8" s="20">
        <v>656.3526513374003</v>
      </c>
      <c r="DV8" s="20">
        <v>830.8165872923685</v>
      </c>
      <c r="DW8" s="66">
        <v>1874</v>
      </c>
      <c r="DX8" s="66"/>
      <c r="DY8" s="84"/>
      <c r="DZ8" s="66">
        <v>3.9755553897037723</v>
      </c>
      <c r="EA8" s="66">
        <v>280.17103195758835</v>
      </c>
      <c r="EB8" s="66"/>
      <c r="EC8" s="20"/>
      <c r="ED8" s="20">
        <v>91.04888395111604</v>
      </c>
      <c r="EE8" s="20">
        <v>7.645692354307646</v>
      </c>
      <c r="EF8" s="20">
        <v>0.8584991415008585</v>
      </c>
      <c r="EG8" s="20">
        <v>5.085558165172794</v>
      </c>
      <c r="EH8" s="20"/>
      <c r="EI8" s="20"/>
      <c r="EJ8" s="20">
        <v>23.78487791129673</v>
      </c>
      <c r="EK8" s="20">
        <v>50.83655743165338</v>
      </c>
      <c r="EL8" s="20">
        <v>23.333931179379437</v>
      </c>
      <c r="EM8" s="20">
        <v>0.8173409516000922</v>
      </c>
      <c r="EN8" s="20">
        <v>680000</v>
      </c>
      <c r="EO8" s="20"/>
      <c r="EP8" s="20">
        <v>2.019536643993249</v>
      </c>
      <c r="EQ8" s="20"/>
      <c r="ER8" s="20"/>
      <c r="ES8" s="20">
        <v>12.561630645367117</v>
      </c>
      <c r="ET8" s="20"/>
      <c r="EU8" s="113">
        <v>5</v>
      </c>
      <c r="EV8" s="113">
        <v>221</v>
      </c>
      <c r="EW8" s="113">
        <v>370</v>
      </c>
      <c r="EX8" s="113">
        <v>596</v>
      </c>
      <c r="EY8" s="20"/>
      <c r="EZ8" s="20">
        <v>88.75718153602324</v>
      </c>
      <c r="FA8" s="20"/>
      <c r="FB8" s="20"/>
      <c r="FC8" s="20">
        <v>6.4</v>
      </c>
      <c r="FD8" s="20">
        <v>13.910855499640546</v>
      </c>
      <c r="FE8" s="20">
        <v>13.111606114140873</v>
      </c>
      <c r="FF8" s="20"/>
      <c r="FG8" s="20"/>
      <c r="FH8" s="20">
        <v>10.806811509101586</v>
      </c>
      <c r="FI8" s="20">
        <v>1.289489136817381</v>
      </c>
      <c r="FJ8" s="20">
        <v>4.187903699354082</v>
      </c>
      <c r="FK8" s="20">
        <v>11.588960657662946</v>
      </c>
      <c r="FL8" s="20">
        <v>26.758876307998282</v>
      </c>
      <c r="FM8" s="95">
        <v>37.79917282527629</v>
      </c>
      <c r="FN8" s="20">
        <v>38.31301373641529</v>
      </c>
      <c r="FO8" s="20"/>
      <c r="FP8" s="20"/>
      <c r="FQ8" s="20">
        <v>998.3389705059685</v>
      </c>
      <c r="FR8" s="20">
        <v>2897.7649255979277</v>
      </c>
      <c r="FS8" s="20">
        <v>317.57506906612275</v>
      </c>
      <c r="FT8" s="20">
        <v>1336.5693286170424</v>
      </c>
      <c r="FU8" s="20"/>
      <c r="FV8" s="20"/>
      <c r="FW8" s="20">
        <v>78.2</v>
      </c>
      <c r="FX8" s="20">
        <v>18.41498</v>
      </c>
      <c r="FY8" s="20">
        <v>5.7</v>
      </c>
      <c r="FZ8" s="20">
        <v>23.4</v>
      </c>
      <c r="GA8" s="20">
        <v>23.4</v>
      </c>
      <c r="GB8" s="20"/>
      <c r="GC8" s="20">
        <v>5</v>
      </c>
      <c r="GD8" s="20"/>
      <c r="GE8" s="20">
        <v>1.36</v>
      </c>
      <c r="GF8" s="20">
        <v>39.4</v>
      </c>
      <c r="GG8" s="20">
        <v>40.5</v>
      </c>
      <c r="GH8" s="20">
        <v>95.8</v>
      </c>
      <c r="GI8" s="20">
        <v>3.6</v>
      </c>
      <c r="GJ8" s="20"/>
      <c r="GK8" s="20"/>
      <c r="GL8" s="20">
        <v>14.7</v>
      </c>
      <c r="GM8" s="20">
        <v>13.5</v>
      </c>
      <c r="GN8" s="20">
        <v>43.28</v>
      </c>
      <c r="GO8" s="20">
        <v>4.85</v>
      </c>
      <c r="GP8" s="20">
        <v>3.8</v>
      </c>
      <c r="GQ8" s="20"/>
      <c r="GR8" s="20"/>
      <c r="GS8" s="20">
        <v>60.7</v>
      </c>
      <c r="GT8" s="20">
        <v>44.02</v>
      </c>
      <c r="GU8" s="20">
        <v>14.96</v>
      </c>
      <c r="GV8" s="20"/>
      <c r="GW8" s="20"/>
      <c r="GX8" s="20"/>
      <c r="GY8" s="20">
        <v>15.89</v>
      </c>
      <c r="GZ8" s="20">
        <v>18.14376</v>
      </c>
      <c r="HA8" s="20">
        <v>6.6</v>
      </c>
      <c r="HB8" s="20">
        <v>28.9</v>
      </c>
      <c r="HC8" s="20">
        <v>28.9</v>
      </c>
      <c r="HD8" s="20">
        <v>16.5</v>
      </c>
      <c r="HE8" s="20"/>
      <c r="HF8" s="20">
        <v>0.11540245876989481</v>
      </c>
      <c r="HG8" s="20">
        <v>0.8078172113892637</v>
      </c>
      <c r="HH8" s="20">
        <v>2.7785361226905447</v>
      </c>
      <c r="HI8" s="20"/>
      <c r="HJ8" s="20">
        <v>10.56137012369173</v>
      </c>
      <c r="HK8" s="20">
        <v>3.919694072657748</v>
      </c>
      <c r="HL8" s="20">
        <v>13.621813614060185</v>
      </c>
      <c r="HM8" s="20">
        <v>6.81992337164751</v>
      </c>
      <c r="HN8" s="20">
        <v>12.782407169736487</v>
      </c>
      <c r="HO8" s="20">
        <v>25.914861837191932</v>
      </c>
      <c r="HP8" s="20">
        <v>51.28012048192771</v>
      </c>
      <c r="HQ8" s="20"/>
      <c r="HR8" s="20"/>
      <c r="HS8" s="20">
        <v>73</v>
      </c>
      <c r="HT8" s="20">
        <v>69.1</v>
      </c>
      <c r="HU8" s="20">
        <v>62.8</v>
      </c>
      <c r="HV8" s="20">
        <v>57</v>
      </c>
      <c r="HW8" s="20">
        <v>33.8</v>
      </c>
      <c r="HX8" s="20"/>
      <c r="HY8" s="85"/>
      <c r="HZ8" s="85">
        <v>254</v>
      </c>
      <c r="IA8" s="85">
        <v>260</v>
      </c>
      <c r="IB8" s="85">
        <v>212.9</v>
      </c>
      <c r="IC8" s="85">
        <v>670.2</v>
      </c>
      <c r="ID8" s="85"/>
      <c r="IE8" s="85"/>
      <c r="IF8" s="85">
        <v>16.7</v>
      </c>
      <c r="IG8" s="85">
        <v>95.8</v>
      </c>
      <c r="IH8" s="85">
        <v>10.1</v>
      </c>
      <c r="II8" s="85"/>
      <c r="IJ8" s="85"/>
      <c r="IK8" s="97">
        <v>8.433206073520626</v>
      </c>
      <c r="IL8" s="97">
        <v>6.468977077185068</v>
      </c>
      <c r="IM8" s="97">
        <v>10.659868660644008</v>
      </c>
      <c r="IN8" s="85"/>
      <c r="IO8" s="85">
        <v>81.85</v>
      </c>
      <c r="IP8" s="85">
        <v>59.36</v>
      </c>
      <c r="IQ8" s="85">
        <v>53.68</v>
      </c>
      <c r="IR8" s="85">
        <v>63.93</v>
      </c>
      <c r="IS8" s="85">
        <v>75.2</v>
      </c>
      <c r="IT8" s="85">
        <v>12.400000000000006</v>
      </c>
      <c r="IU8" s="85">
        <v>36.95</v>
      </c>
      <c r="IV8" s="85">
        <v>48.5</v>
      </c>
    </row>
    <row r="9" spans="1:256" ht="12.75">
      <c r="A9" s="109" t="str">
        <f>K3</f>
        <v>Per cent aged 65+, 2021</v>
      </c>
      <c r="B9" s="18" t="s">
        <v>28</v>
      </c>
      <c r="C9" s="51">
        <f t="shared" si="0"/>
        <v>0.8882890511979111</v>
      </c>
      <c r="D9" s="52"/>
      <c r="E9" s="71">
        <v>6</v>
      </c>
      <c r="F9" s="53"/>
      <c r="G9" s="105">
        <v>7.622659073485927</v>
      </c>
      <c r="H9" s="105">
        <v>22.738199540028475</v>
      </c>
      <c r="I9" s="105">
        <v>12.997207315737597</v>
      </c>
      <c r="J9" s="105">
        <v>53.428978206111054</v>
      </c>
      <c r="K9" s="75">
        <v>10.835614938122879</v>
      </c>
      <c r="L9" s="74"/>
      <c r="M9" s="74"/>
      <c r="N9" s="74">
        <v>0.6831887084167707</v>
      </c>
      <c r="O9" s="74"/>
      <c r="P9" s="74"/>
      <c r="Q9" s="100">
        <v>4.203102719604171</v>
      </c>
      <c r="R9" s="100">
        <v>55.964059305581806</v>
      </c>
      <c r="S9" s="100">
        <v>0.22076382565670796</v>
      </c>
      <c r="T9" s="101">
        <v>0.3536229892166463</v>
      </c>
      <c r="U9" s="101">
        <v>0.6388120558237554</v>
      </c>
      <c r="V9" s="72">
        <v>1.677633274348446</v>
      </c>
      <c r="W9" s="73">
        <v>0.35305032040819834</v>
      </c>
      <c r="X9" s="19">
        <v>0.37738874476723877</v>
      </c>
      <c r="Y9" s="19">
        <v>0.6516971040138357</v>
      </c>
      <c r="Z9" s="19">
        <v>0.280321381735301</v>
      </c>
      <c r="AA9" s="81">
        <v>0.16865096408793903</v>
      </c>
      <c r="AB9" s="81">
        <v>9.264349648667686</v>
      </c>
      <c r="AC9" s="81">
        <v>0.2854754010113331</v>
      </c>
      <c r="AD9" s="81">
        <v>0.5311503198355295</v>
      </c>
      <c r="AE9" s="81">
        <v>0.23307620503834015</v>
      </c>
      <c r="AF9" s="81">
        <v>0.48390514313856864</v>
      </c>
      <c r="AG9" s="81">
        <v>0.2270631825496361</v>
      </c>
      <c r="AH9" s="81">
        <v>0.6027339208915308</v>
      </c>
      <c r="AI9" s="81">
        <v>0.9274371352815527</v>
      </c>
      <c r="AJ9" s="81">
        <v>0.08217797401228948</v>
      </c>
      <c r="AK9" s="81">
        <v>0.19785707331878757</v>
      </c>
      <c r="AL9" s="81">
        <v>0.15232990304717073</v>
      </c>
      <c r="AM9" s="81">
        <v>1.2521403496715744</v>
      </c>
      <c r="AN9" s="81">
        <v>2.0014774855257955</v>
      </c>
      <c r="AO9" s="81">
        <v>4.302460757869901</v>
      </c>
      <c r="AP9" s="81">
        <v>0.2743083592465969</v>
      </c>
      <c r="AQ9" s="81">
        <v>0.24710659084531644</v>
      </c>
      <c r="AR9" s="81">
        <v>0.6210593227618671</v>
      </c>
      <c r="AS9" s="81"/>
      <c r="AT9" s="81"/>
      <c r="AU9" s="81">
        <v>5.677453475688362</v>
      </c>
      <c r="AV9" s="81"/>
      <c r="AW9" s="81"/>
      <c r="AX9" s="81">
        <v>44.04455647082261</v>
      </c>
      <c r="AY9" s="81">
        <v>1.4973422607962534</v>
      </c>
      <c r="AZ9" s="19">
        <v>0.6097930688009424</v>
      </c>
      <c r="BA9" s="19">
        <v>0.3611984512641946</v>
      </c>
      <c r="BB9" s="19">
        <v>55.95544352917739</v>
      </c>
      <c r="BC9" s="63">
        <v>0.7550231415314699</v>
      </c>
      <c r="BD9" s="63">
        <v>0.7740791749314994</v>
      </c>
      <c r="BE9" s="63">
        <v>1.8723996454422878</v>
      </c>
      <c r="BF9" s="63">
        <v>0.3005656177186463</v>
      </c>
      <c r="BG9" s="19">
        <v>0.6444404022555414</v>
      </c>
      <c r="BH9" s="19">
        <v>0.8503033085316171</v>
      </c>
      <c r="BI9" s="81">
        <v>0.11549111151533001</v>
      </c>
      <c r="BJ9" s="81">
        <v>2.294519658030819</v>
      </c>
      <c r="BK9" s="81">
        <v>0.22896112857914175</v>
      </c>
      <c r="BL9" s="81">
        <v>0.6632077078767826</v>
      </c>
      <c r="BM9" s="81">
        <v>4.8693939892651015</v>
      </c>
      <c r="BN9" s="81">
        <v>0.22722876190641178</v>
      </c>
      <c r="BO9" s="81">
        <v>0.8823520919771212</v>
      </c>
      <c r="BP9" s="81">
        <v>0.8318247306891643</v>
      </c>
      <c r="BQ9" s="81">
        <v>3.7139054185542246</v>
      </c>
      <c r="BR9" s="81">
        <v>0.9504918477711659</v>
      </c>
      <c r="BS9" s="81">
        <v>0.8809084530831796</v>
      </c>
      <c r="BT9" s="81">
        <v>1.7421834172087531</v>
      </c>
      <c r="BU9" s="20">
        <v>0.20528545071849907</v>
      </c>
      <c r="BV9" s="20">
        <v>0.49574559617955405</v>
      </c>
      <c r="BW9" s="20">
        <v>0.9005419420407856</v>
      </c>
      <c r="BX9" s="20">
        <v>0.8534793140982887</v>
      </c>
      <c r="BY9" s="81"/>
      <c r="BZ9" s="81"/>
      <c r="CA9" s="81">
        <v>4.5572898841580445</v>
      </c>
      <c r="CB9" s="81"/>
      <c r="CC9" s="81"/>
      <c r="CD9" s="81">
        <v>5.319694286513188</v>
      </c>
      <c r="CE9" s="81">
        <v>41.44433311585423</v>
      </c>
      <c r="CF9" s="20">
        <v>6.651656724764657</v>
      </c>
      <c r="CG9" s="20">
        <v>11.192503961226583</v>
      </c>
      <c r="CH9" s="64">
        <v>0.0815546649268338</v>
      </c>
      <c r="CI9" s="20">
        <v>30.47726954981825</v>
      </c>
      <c r="CJ9" s="20"/>
      <c r="CK9" s="20"/>
      <c r="CL9" s="20">
        <v>11.988526111532945</v>
      </c>
      <c r="CM9" s="20">
        <v>7.889298229849942</v>
      </c>
      <c r="CN9" s="20">
        <v>10.007393554560084</v>
      </c>
      <c r="CO9" s="20">
        <v>19.7</v>
      </c>
      <c r="CP9" s="20"/>
      <c r="CQ9" s="20">
        <v>5.473696344433077</v>
      </c>
      <c r="CR9" s="20"/>
      <c r="CS9" s="20"/>
      <c r="CT9" s="20">
        <v>6.4624116317515705</v>
      </c>
      <c r="CU9" s="65">
        <v>8.243479388354693</v>
      </c>
      <c r="CV9" s="65">
        <v>2.039505285150598</v>
      </c>
      <c r="CW9" s="65">
        <v>0.5047930289644522</v>
      </c>
      <c r="CX9" s="20">
        <v>5.596336493323943</v>
      </c>
      <c r="CY9" s="20">
        <v>3.1946650478713527</v>
      </c>
      <c r="CZ9" s="20">
        <v>0.8380801951984252</v>
      </c>
      <c r="DA9" s="20">
        <v>1.1940579996286986</v>
      </c>
      <c r="DB9" s="20">
        <v>7.57867315756438</v>
      </c>
      <c r="DC9" s="20">
        <v>0.7929936024187632</v>
      </c>
      <c r="DD9" s="20"/>
      <c r="DE9" s="20"/>
      <c r="DF9" s="20">
        <v>5.463457072149248</v>
      </c>
      <c r="DG9" s="20">
        <v>10.334213523868696</v>
      </c>
      <c r="DH9" s="20"/>
      <c r="DI9" s="20"/>
      <c r="DJ9" s="82">
        <v>27.771442660338398</v>
      </c>
      <c r="DK9" s="83">
        <v>56.04010642997298</v>
      </c>
      <c r="DL9" s="20">
        <v>14.844721134979094</v>
      </c>
      <c r="DM9" s="20"/>
      <c r="DN9" s="20"/>
      <c r="DO9" s="20">
        <v>9.151352848831841</v>
      </c>
      <c r="DP9" s="20">
        <v>43.99619575276512</v>
      </c>
      <c r="DQ9" s="20">
        <v>66.5032657833213</v>
      </c>
      <c r="DR9" s="20"/>
      <c r="DS9" s="20"/>
      <c r="DT9" s="20">
        <v>989.9337374876638</v>
      </c>
      <c r="DU9" s="20">
        <v>603.7550166510118</v>
      </c>
      <c r="DV9" s="20">
        <v>783.9754496840059</v>
      </c>
      <c r="DW9" s="66">
        <v>1918</v>
      </c>
      <c r="DX9" s="66"/>
      <c r="DY9" s="84"/>
      <c r="DZ9" s="66">
        <v>3.36612273513586</v>
      </c>
      <c r="EA9" s="66">
        <v>423.21633691774383</v>
      </c>
      <c r="EB9" s="66"/>
      <c r="EC9" s="20"/>
      <c r="ED9" s="20">
        <v>90.10708867012455</v>
      </c>
      <c r="EE9" s="20">
        <v>8.816731943121273</v>
      </c>
      <c r="EF9" s="20">
        <v>0.8882890511979111</v>
      </c>
      <c r="EG9" s="20">
        <v>3.9231140830388243</v>
      </c>
      <c r="EH9" s="20"/>
      <c r="EI9" s="20"/>
      <c r="EJ9" s="20">
        <v>22.878562599645306</v>
      </c>
      <c r="EK9" s="20">
        <v>52.060082761585726</v>
      </c>
      <c r="EL9" s="20">
        <v>23.55391147018254</v>
      </c>
      <c r="EM9" s="20">
        <v>1.4277269225946294</v>
      </c>
      <c r="EN9" s="20">
        <v>740000</v>
      </c>
      <c r="EO9" s="20"/>
      <c r="EP9" s="20">
        <v>2.0029959666240376</v>
      </c>
      <c r="EQ9" s="20"/>
      <c r="ER9" s="20"/>
      <c r="ES9" s="20">
        <v>9.33649253619608</v>
      </c>
      <c r="ET9" s="20"/>
      <c r="EU9" s="113">
        <v>66</v>
      </c>
      <c r="EV9" s="113">
        <v>1338</v>
      </c>
      <c r="EW9" s="113">
        <v>1410</v>
      </c>
      <c r="EX9" s="113">
        <v>2814</v>
      </c>
      <c r="EY9" s="20"/>
      <c r="EZ9" s="20">
        <v>89.90533111807406</v>
      </c>
      <c r="FA9" s="20"/>
      <c r="FB9" s="20"/>
      <c r="FC9" s="20">
        <v>7.1</v>
      </c>
      <c r="FD9" s="20">
        <v>15.287445217839648</v>
      </c>
      <c r="FE9" s="20">
        <v>16.51136006700869</v>
      </c>
      <c r="FF9" s="20"/>
      <c r="FG9" s="20"/>
      <c r="FH9" s="20">
        <v>13.160410819479997</v>
      </c>
      <c r="FI9" s="20">
        <v>1.1588995466181413</v>
      </c>
      <c r="FJ9" s="20">
        <v>4.951731795330475</v>
      </c>
      <c r="FK9" s="20">
        <v>12.040835209573451</v>
      </c>
      <c r="FL9" s="20">
        <v>25.727381426863293</v>
      </c>
      <c r="FM9" s="95">
        <v>37.84597670608033</v>
      </c>
      <c r="FN9" s="20">
        <v>38.59217615366596</v>
      </c>
      <c r="FO9" s="20"/>
      <c r="FP9" s="20"/>
      <c r="FQ9" s="20">
        <v>1085.0246845858476</v>
      </c>
      <c r="FR9" s="20">
        <v>2674.7120131651122</v>
      </c>
      <c r="FS9" s="20">
        <v>434.4487109160724</v>
      </c>
      <c r="FT9" s="20">
        <v>1504.936917169501</v>
      </c>
      <c r="FU9" s="20"/>
      <c r="FV9" s="20"/>
      <c r="FW9" s="20">
        <v>77.1</v>
      </c>
      <c r="FX9" s="20">
        <v>26.23765</v>
      </c>
      <c r="FY9" s="20">
        <v>6.5</v>
      </c>
      <c r="FZ9" s="20">
        <v>27</v>
      </c>
      <c r="GA9" s="20">
        <v>23.9</v>
      </c>
      <c r="GB9" s="20"/>
      <c r="GC9" s="20">
        <v>5.1</v>
      </c>
      <c r="GD9" s="20"/>
      <c r="GE9" s="20">
        <v>1.89</v>
      </c>
      <c r="GF9" s="20">
        <v>37.1</v>
      </c>
      <c r="GG9" s="20">
        <v>41.9</v>
      </c>
      <c r="GH9" s="20">
        <v>97.4</v>
      </c>
      <c r="GI9" s="20">
        <v>3.9</v>
      </c>
      <c r="GJ9" s="20"/>
      <c r="GK9" s="20"/>
      <c r="GL9" s="20">
        <v>9.4</v>
      </c>
      <c r="GM9" s="20">
        <v>19.5</v>
      </c>
      <c r="GN9" s="20">
        <v>38.68</v>
      </c>
      <c r="GO9" s="20">
        <v>3.47</v>
      </c>
      <c r="GP9" s="20">
        <v>4.9</v>
      </c>
      <c r="GQ9" s="20"/>
      <c r="GR9" s="20"/>
      <c r="GS9" s="20">
        <v>52.52</v>
      </c>
      <c r="GT9" s="20">
        <v>35.65</v>
      </c>
      <c r="GU9" s="20">
        <v>16.52</v>
      </c>
      <c r="GV9" s="20"/>
      <c r="GW9" s="20"/>
      <c r="GX9" s="20"/>
      <c r="GY9" s="20">
        <v>18.84</v>
      </c>
      <c r="GZ9" s="20">
        <v>21.85942</v>
      </c>
      <c r="HA9" s="20">
        <v>6.3</v>
      </c>
      <c r="HB9" s="20">
        <v>25</v>
      </c>
      <c r="HC9" s="20">
        <v>25</v>
      </c>
      <c r="HD9" s="20">
        <v>17.1</v>
      </c>
      <c r="HE9" s="20"/>
      <c r="HF9" s="20">
        <v>0.07394141704534629</v>
      </c>
      <c r="HG9" s="20">
        <v>0.7280385678311019</v>
      </c>
      <c r="HH9" s="20">
        <v>2.047608472024974</v>
      </c>
      <c r="HI9" s="20"/>
      <c r="HJ9" s="20">
        <v>10.0143061516452</v>
      </c>
      <c r="HK9" s="20">
        <v>4.247327362034099</v>
      </c>
      <c r="HL9" s="20">
        <v>13.199654509849987</v>
      </c>
      <c r="HM9" s="20">
        <v>4.532932632106186</v>
      </c>
      <c r="HN9" s="20">
        <v>10.275442500676078</v>
      </c>
      <c r="HO9" s="20">
        <v>19.379450661241098</v>
      </c>
      <c r="HP9" s="20">
        <v>39.94542043322531</v>
      </c>
      <c r="HQ9" s="20"/>
      <c r="HR9" s="20"/>
      <c r="HS9" s="20">
        <v>69.8</v>
      </c>
      <c r="HT9" s="20">
        <v>64.8</v>
      </c>
      <c r="HU9" s="20">
        <v>47.7</v>
      </c>
      <c r="HV9" s="20">
        <v>53.5</v>
      </c>
      <c r="HW9" s="20">
        <v>44.8</v>
      </c>
      <c r="HX9" s="20"/>
      <c r="HY9" s="85"/>
      <c r="HZ9" s="85">
        <v>917</v>
      </c>
      <c r="IA9" s="85">
        <v>665</v>
      </c>
      <c r="IB9" s="85">
        <v>230</v>
      </c>
      <c r="IC9" s="85">
        <v>485.3</v>
      </c>
      <c r="ID9" s="85"/>
      <c r="IE9" s="85"/>
      <c r="IF9" s="85">
        <v>16.6</v>
      </c>
      <c r="IG9" s="85">
        <v>97.4</v>
      </c>
      <c r="IH9" s="85">
        <v>8.6</v>
      </c>
      <c r="II9" s="85"/>
      <c r="IJ9" s="85"/>
      <c r="IK9" s="97">
        <v>7.661244743862188</v>
      </c>
      <c r="IL9" s="97">
        <v>9.053838676131482</v>
      </c>
      <c r="IM9" s="97">
        <v>9.905164680251186</v>
      </c>
      <c r="IN9" s="85"/>
      <c r="IO9" s="85">
        <v>84.02</v>
      </c>
      <c r="IP9" s="85">
        <v>60.86</v>
      </c>
      <c r="IQ9" s="85">
        <v>57.05</v>
      </c>
      <c r="IR9" s="85">
        <v>74.46</v>
      </c>
      <c r="IS9" s="85">
        <v>71.3</v>
      </c>
      <c r="IT9" s="85">
        <v>8</v>
      </c>
      <c r="IU9" s="85">
        <v>40.35</v>
      </c>
      <c r="IV9" s="85">
        <v>40.1</v>
      </c>
    </row>
    <row r="10" spans="1:256" ht="12.75">
      <c r="A10" s="109"/>
      <c r="B10" s="18" t="s">
        <v>29</v>
      </c>
      <c r="C10" s="51">
        <f t="shared" si="0"/>
        <v>15.605877210678502</v>
      </c>
      <c r="D10" s="52"/>
      <c r="E10" s="71">
        <v>7</v>
      </c>
      <c r="F10" s="53"/>
      <c r="G10" s="105">
        <v>5.314523402479573</v>
      </c>
      <c r="H10" s="105">
        <v>15.050412589012883</v>
      </c>
      <c r="I10" s="105">
        <v>10.872023368826309</v>
      </c>
      <c r="J10" s="105">
        <v>59.35695343734435</v>
      </c>
      <c r="K10" s="75">
        <v>14.720610604816455</v>
      </c>
      <c r="L10" s="74"/>
      <c r="M10" s="74"/>
      <c r="N10" s="74">
        <v>1.0079037560327342</v>
      </c>
      <c r="O10" s="74"/>
      <c r="P10" s="74"/>
      <c r="Q10" s="100">
        <v>0.04988372174719492</v>
      </c>
      <c r="R10" s="100">
        <v>67.19969648214374</v>
      </c>
      <c r="S10" s="100">
        <v>0.16932361888836586</v>
      </c>
      <c r="T10" s="101">
        <v>0.1166295466202022</v>
      </c>
      <c r="U10" s="101">
        <v>0.07728463932664001</v>
      </c>
      <c r="V10" s="72">
        <v>2.71760895377676</v>
      </c>
      <c r="W10" s="73">
        <v>0.23466426850088876</v>
      </c>
      <c r="X10" s="19">
        <v>0.2220176911565295</v>
      </c>
      <c r="Y10" s="19">
        <v>0.1363020002669833</v>
      </c>
      <c r="Z10" s="19">
        <v>2.9789715522268514</v>
      </c>
      <c r="AA10" s="81">
        <v>0.23958238191258405</v>
      </c>
      <c r="AB10" s="81">
        <v>2.61784151028237</v>
      </c>
      <c r="AC10" s="81">
        <v>0.23396168087064662</v>
      </c>
      <c r="AD10" s="81">
        <v>0.2964919799622008</v>
      </c>
      <c r="AE10" s="81">
        <v>0.15386669102303785</v>
      </c>
      <c r="AF10" s="81">
        <v>3.6675074298641896</v>
      </c>
      <c r="AG10" s="81">
        <v>0.8192171768623842</v>
      </c>
      <c r="AH10" s="81">
        <v>0.7096135065446038</v>
      </c>
      <c r="AI10" s="81">
        <v>0.11803472188068656</v>
      </c>
      <c r="AJ10" s="81">
        <v>0.018267278386296732</v>
      </c>
      <c r="AK10" s="81">
        <v>0.7784670943083376</v>
      </c>
      <c r="AL10" s="81">
        <v>0.8100835376692359</v>
      </c>
      <c r="AM10" s="81">
        <v>0.2845479902480837</v>
      </c>
      <c r="AN10" s="81">
        <v>0.7552817025103455</v>
      </c>
      <c r="AO10" s="81">
        <v>0.5894710217731907</v>
      </c>
      <c r="AP10" s="81">
        <v>0.2943842170714743</v>
      </c>
      <c r="AQ10" s="81">
        <v>0.21077628907265458</v>
      </c>
      <c r="AR10" s="81">
        <v>1.768413065319572</v>
      </c>
      <c r="AS10" s="81"/>
      <c r="AT10" s="81"/>
      <c r="AU10" s="81">
        <v>6.605706731298888</v>
      </c>
      <c r="AV10" s="81"/>
      <c r="AW10" s="81"/>
      <c r="AX10" s="81">
        <v>33.80059785475646</v>
      </c>
      <c r="AY10" s="81">
        <v>2.556004923509759</v>
      </c>
      <c r="AZ10" s="19">
        <v>1.1506945665553014</v>
      </c>
      <c r="BA10" s="19">
        <v>0.3108844733602954</v>
      </c>
      <c r="BB10" s="19">
        <v>66.19940214524354</v>
      </c>
      <c r="BC10" s="63">
        <v>0.21733778793740108</v>
      </c>
      <c r="BD10" s="63">
        <v>5.985581149991208</v>
      </c>
      <c r="BE10" s="63">
        <v>0.7476701248461403</v>
      </c>
      <c r="BF10" s="63">
        <v>0.19412695621593107</v>
      </c>
      <c r="BG10" s="19">
        <v>5.490416739933181</v>
      </c>
      <c r="BH10" s="19">
        <v>0.057675400035167926</v>
      </c>
      <c r="BI10" s="81">
        <v>1.386319676455073</v>
      </c>
      <c r="BJ10" s="81">
        <v>3.2375593458765604</v>
      </c>
      <c r="BK10" s="81">
        <v>0.7532969931422543</v>
      </c>
      <c r="BL10" s="81">
        <v>0.2510989977140847</v>
      </c>
      <c r="BM10" s="81">
        <v>0.5387726393529102</v>
      </c>
      <c r="BN10" s="81">
        <v>0.0801828732196237</v>
      </c>
      <c r="BO10" s="81">
        <v>0.054158607350096706</v>
      </c>
      <c r="BP10" s="81">
        <v>0.24054861965887112</v>
      </c>
      <c r="BQ10" s="81">
        <v>0.3566027782662212</v>
      </c>
      <c r="BR10" s="81">
        <v>1.0374538420960084</v>
      </c>
      <c r="BS10" s="81">
        <v>0.29330050993493934</v>
      </c>
      <c r="BT10" s="81">
        <v>0.324248285563566</v>
      </c>
      <c r="BU10" s="20">
        <v>0.21663442940038682</v>
      </c>
      <c r="BV10" s="20">
        <v>0.29822401969403906</v>
      </c>
      <c r="BW10" s="20">
        <v>0.46843678565148583</v>
      </c>
      <c r="BX10" s="20">
        <v>2.157200633022683</v>
      </c>
      <c r="BY10" s="81"/>
      <c r="BZ10" s="81"/>
      <c r="CA10" s="81">
        <v>5.19485764286195</v>
      </c>
      <c r="CB10" s="81"/>
      <c r="CC10" s="81"/>
      <c r="CD10" s="81">
        <v>2.7812732368586626</v>
      </c>
      <c r="CE10" s="81">
        <v>40.71312131785162</v>
      </c>
      <c r="CF10" s="20">
        <v>2.6933306640736716</v>
      </c>
      <c r="CG10" s="20">
        <v>4.382114053652119</v>
      </c>
      <c r="CH10" s="64">
        <v>0.2509580735571698</v>
      </c>
      <c r="CI10" s="20">
        <v>48.32194131441972</v>
      </c>
      <c r="CJ10" s="20"/>
      <c r="CK10" s="20"/>
      <c r="CL10" s="20">
        <v>5.489580999327806</v>
      </c>
      <c r="CM10" s="20">
        <v>3.56742203275746</v>
      </c>
      <c r="CN10" s="20">
        <v>4.626414248907808</v>
      </c>
      <c r="CO10" s="20">
        <v>15.5</v>
      </c>
      <c r="CP10" s="20"/>
      <c r="CQ10" s="20">
        <v>6.9466472118251605</v>
      </c>
      <c r="CR10" s="20"/>
      <c r="CS10" s="20"/>
      <c r="CT10" s="20">
        <v>7.761736758944611</v>
      </c>
      <c r="CU10" s="65">
        <v>9.089990837139167</v>
      </c>
      <c r="CV10" s="65">
        <v>2.4884021269380896</v>
      </c>
      <c r="CW10" s="65">
        <v>0.8354797515205299</v>
      </c>
      <c r="CX10" s="20">
        <v>4.5677221993751935</v>
      </c>
      <c r="CY10" s="20">
        <v>3.36789246985996</v>
      </c>
      <c r="CZ10" s="20">
        <v>0.8665036110329501</v>
      </c>
      <c r="DA10" s="20">
        <v>1.2279676486078945</v>
      </c>
      <c r="DB10" s="20">
        <v>11.838127601855659</v>
      </c>
      <c r="DC10" s="20">
        <v>0.8859837088663305</v>
      </c>
      <c r="DD10" s="20"/>
      <c r="DE10" s="20"/>
      <c r="DF10" s="20">
        <v>6.358886386255303</v>
      </c>
      <c r="DG10" s="20">
        <v>10.074480239443872</v>
      </c>
      <c r="DH10" s="20"/>
      <c r="DI10" s="20"/>
      <c r="DJ10" s="82">
        <v>39.16132110480836</v>
      </c>
      <c r="DK10" s="83">
        <v>43.06313947940412</v>
      </c>
      <c r="DL10" s="20">
        <v>15.27063563590097</v>
      </c>
      <c r="DM10" s="20"/>
      <c r="DN10" s="20"/>
      <c r="DO10" s="20">
        <v>2.236346516007533</v>
      </c>
      <c r="DP10" s="20">
        <v>11.425273990573661</v>
      </c>
      <c r="DQ10" s="20">
        <v>90.84553065291087</v>
      </c>
      <c r="DR10" s="20"/>
      <c r="DS10" s="20"/>
      <c r="DT10" s="20">
        <v>997.1285621057211</v>
      </c>
      <c r="DU10" s="20">
        <v>773.1418918918919</v>
      </c>
      <c r="DV10" s="20">
        <v>879.8120059816279</v>
      </c>
      <c r="DW10" s="66">
        <v>1829</v>
      </c>
      <c r="DX10" s="66"/>
      <c r="DY10" s="84"/>
      <c r="DZ10" s="66">
        <v>5.626133499154696</v>
      </c>
      <c r="EA10" s="66">
        <v>481.60461750019266</v>
      </c>
      <c r="EB10" s="66"/>
      <c r="EC10" s="20"/>
      <c r="ED10" s="20">
        <v>56.546298164212224</v>
      </c>
      <c r="EE10" s="20">
        <v>27.200591755766258</v>
      </c>
      <c r="EF10" s="20">
        <v>15.605877210678502</v>
      </c>
      <c r="EG10" s="20">
        <v>9.771562054424658</v>
      </c>
      <c r="EH10" s="20"/>
      <c r="EI10" s="20"/>
      <c r="EJ10" s="20">
        <v>29.841941039062895</v>
      </c>
      <c r="EK10" s="20">
        <v>30.01756210677079</v>
      </c>
      <c r="EL10" s="20">
        <v>38.723592900134705</v>
      </c>
      <c r="EM10" s="20">
        <v>4.267762451192689</v>
      </c>
      <c r="EN10" s="20">
        <v>1213500</v>
      </c>
      <c r="EO10" s="20"/>
      <c r="EP10" s="20">
        <v>1.4316331050461686</v>
      </c>
      <c r="EQ10" s="20"/>
      <c r="ER10" s="20"/>
      <c r="ES10" s="20">
        <v>13.247716847285702</v>
      </c>
      <c r="ET10" s="20"/>
      <c r="EU10" s="113">
        <v>36</v>
      </c>
      <c r="EV10" s="113">
        <v>596</v>
      </c>
      <c r="EW10" s="113">
        <v>858</v>
      </c>
      <c r="EX10" s="113">
        <v>1490</v>
      </c>
      <c r="EY10" s="20"/>
      <c r="EZ10" s="20">
        <v>82.62760529437237</v>
      </c>
      <c r="FA10" s="20"/>
      <c r="FB10" s="20"/>
      <c r="FC10" s="20">
        <v>7.4</v>
      </c>
      <c r="FD10" s="20">
        <v>9.443701013190594</v>
      </c>
      <c r="FE10" s="20">
        <v>25.616197183098592</v>
      </c>
      <c r="FF10" s="20"/>
      <c r="FG10" s="20"/>
      <c r="FH10" s="20">
        <v>5.984242586717901</v>
      </c>
      <c r="FI10" s="20">
        <v>0.9680830466318158</v>
      </c>
      <c r="FJ10" s="20">
        <v>2.683824076970049</v>
      </c>
      <c r="FK10" s="20">
        <v>9.883383226844199</v>
      </c>
      <c r="FL10" s="20">
        <v>43.889884911225494</v>
      </c>
      <c r="FM10" s="95">
        <v>23.143542883581052</v>
      </c>
      <c r="FN10" s="20">
        <v>24.690081025592804</v>
      </c>
      <c r="FO10" s="20"/>
      <c r="FP10" s="20"/>
      <c r="FQ10" s="20">
        <v>1097.7588175208796</v>
      </c>
      <c r="FR10" s="20">
        <v>4873.520398966532</v>
      </c>
      <c r="FS10" s="20">
        <v>767.8904043742114</v>
      </c>
      <c r="FT10" s="20">
        <v>1125.3980652526589</v>
      </c>
      <c r="FU10" s="20"/>
      <c r="FV10" s="20"/>
      <c r="FW10" s="20">
        <v>75.6</v>
      </c>
      <c r="FX10" s="20">
        <v>24.19659</v>
      </c>
      <c r="FY10" s="20">
        <v>5.2</v>
      </c>
      <c r="FZ10" s="20">
        <v>26.4</v>
      </c>
      <c r="GA10" s="20">
        <v>16.7</v>
      </c>
      <c r="GB10" s="20"/>
      <c r="GC10" s="20">
        <v>5.1</v>
      </c>
      <c r="GD10" s="20"/>
      <c r="GE10" s="20">
        <v>4.08</v>
      </c>
      <c r="GF10" s="20">
        <v>40.1</v>
      </c>
      <c r="GG10" s="20">
        <v>47.9</v>
      </c>
      <c r="GH10" s="20">
        <v>83.3</v>
      </c>
      <c r="GI10" s="20">
        <v>6.2</v>
      </c>
      <c r="GJ10" s="20"/>
      <c r="GK10" s="20"/>
      <c r="GL10" s="20">
        <v>6.3</v>
      </c>
      <c r="GM10" s="20">
        <v>11.5</v>
      </c>
      <c r="GN10" s="20">
        <v>42.75</v>
      </c>
      <c r="GO10" s="20">
        <v>5.06</v>
      </c>
      <c r="GP10" s="20">
        <v>3.6</v>
      </c>
      <c r="GQ10" s="20"/>
      <c r="GR10" s="20"/>
      <c r="GS10" s="20">
        <v>62.46</v>
      </c>
      <c r="GT10" s="20">
        <v>47.14</v>
      </c>
      <c r="GU10" s="20">
        <v>19.82</v>
      </c>
      <c r="GV10" s="20"/>
      <c r="GW10" s="20"/>
      <c r="GX10" s="20"/>
      <c r="GY10" s="20">
        <v>19.76</v>
      </c>
      <c r="GZ10" s="20">
        <v>22.85659</v>
      </c>
      <c r="HA10" s="20">
        <v>6.3</v>
      </c>
      <c r="HB10" s="20">
        <v>27.8</v>
      </c>
      <c r="HC10" s="20">
        <v>27.8</v>
      </c>
      <c r="HD10" s="20">
        <v>19.8</v>
      </c>
      <c r="HE10" s="20"/>
      <c r="HF10" s="20">
        <v>0.21409109119043324</v>
      </c>
      <c r="HG10" s="20">
        <v>1.3579492069793193</v>
      </c>
      <c r="HH10" s="20">
        <v>3.5172107838428315</v>
      </c>
      <c r="HI10" s="20"/>
      <c r="HJ10" s="20">
        <v>5.6910569105691025</v>
      </c>
      <c r="HK10" s="20">
        <v>2.8659160696008144</v>
      </c>
      <c r="HL10" s="20">
        <v>14.531043104386587</v>
      </c>
      <c r="HM10" s="20">
        <v>2.865761689291101</v>
      </c>
      <c r="HN10" s="20">
        <v>11.684253238462263</v>
      </c>
      <c r="HO10" s="20">
        <v>17.179630665920538</v>
      </c>
      <c r="HP10" s="20">
        <v>29.535147392290256</v>
      </c>
      <c r="HQ10" s="20"/>
      <c r="HR10" s="20"/>
      <c r="HS10" s="20">
        <v>73.1</v>
      </c>
      <c r="HT10" s="20">
        <v>67.2</v>
      </c>
      <c r="HU10" s="20">
        <v>55.6</v>
      </c>
      <c r="HV10" s="20">
        <v>53.6</v>
      </c>
      <c r="HW10" s="20">
        <v>29</v>
      </c>
      <c r="HX10" s="20"/>
      <c r="HY10" s="85"/>
      <c r="HZ10" s="85">
        <v>606</v>
      </c>
      <c r="IA10" s="85">
        <v>759</v>
      </c>
      <c r="IB10" s="85">
        <v>276</v>
      </c>
      <c r="IC10" s="85">
        <v>500.8</v>
      </c>
      <c r="ID10" s="85"/>
      <c r="IE10" s="85"/>
      <c r="IF10" s="85">
        <v>14.8</v>
      </c>
      <c r="IG10" s="85">
        <v>83.3</v>
      </c>
      <c r="IH10" s="85">
        <v>19.6</v>
      </c>
      <c r="II10" s="85"/>
      <c r="IJ10" s="85"/>
      <c r="IK10" s="97">
        <v>8.154265945524534</v>
      </c>
      <c r="IL10" s="97">
        <v>7.517784924231351</v>
      </c>
      <c r="IM10" s="97">
        <v>15.77945441292784</v>
      </c>
      <c r="IN10" s="85"/>
      <c r="IO10" s="85">
        <v>78.5</v>
      </c>
      <c r="IP10" s="85">
        <v>55.85</v>
      </c>
      <c r="IQ10" s="85">
        <v>46.93</v>
      </c>
      <c r="IR10" s="85">
        <v>81.02</v>
      </c>
      <c r="IS10" s="85">
        <v>78.8</v>
      </c>
      <c r="IT10" s="85">
        <v>5.099999999999994</v>
      </c>
      <c r="IU10" s="85">
        <v>30.2</v>
      </c>
      <c r="IV10" s="85">
        <v>42.5</v>
      </c>
    </row>
    <row r="11" spans="1:256" ht="12.75">
      <c r="A11" s="109" t="str">
        <f>M3</f>
        <v>Indigenous Population</v>
      </c>
      <c r="B11" s="18" t="s">
        <v>30</v>
      </c>
      <c r="C11" s="51">
        <f t="shared" si="0"/>
        <v>2.4217733265433146</v>
      </c>
      <c r="D11" s="52"/>
      <c r="E11" s="71">
        <v>8</v>
      </c>
      <c r="F11" s="53"/>
      <c r="G11" s="105">
        <v>6.174115957637767</v>
      </c>
      <c r="H11" s="105">
        <v>18.548914019027105</v>
      </c>
      <c r="I11" s="105">
        <v>11.191527553401544</v>
      </c>
      <c r="J11" s="105">
        <v>53.62197092084007</v>
      </c>
      <c r="K11" s="75">
        <v>16.63758750673129</v>
      </c>
      <c r="L11" s="74"/>
      <c r="M11" s="74"/>
      <c r="N11" s="74">
        <v>1.3554012740771975</v>
      </c>
      <c r="O11" s="74"/>
      <c r="P11" s="74"/>
      <c r="Q11" s="100">
        <v>0.1102494204354097</v>
      </c>
      <c r="R11" s="100">
        <v>77.49326043782612</v>
      </c>
      <c r="S11" s="100">
        <v>0.03171558670059731</v>
      </c>
      <c r="T11" s="101">
        <v>0.1683946627198381</v>
      </c>
      <c r="U11" s="101">
        <v>0.08759542993498305</v>
      </c>
      <c r="V11" s="72">
        <v>0.8381976485157862</v>
      </c>
      <c r="W11" s="73">
        <v>0.19029352020358387</v>
      </c>
      <c r="X11" s="19">
        <v>0.11100455345209059</v>
      </c>
      <c r="Y11" s="19">
        <v>0.20464104752052076</v>
      </c>
      <c r="Z11" s="19">
        <v>0.3511368527566131</v>
      </c>
      <c r="AA11" s="81">
        <v>0.162353598586391</v>
      </c>
      <c r="AB11" s="81">
        <v>1.2814607293074673</v>
      </c>
      <c r="AC11" s="81">
        <v>0.13592394300255992</v>
      </c>
      <c r="AD11" s="81">
        <v>0.09590189311847283</v>
      </c>
      <c r="AE11" s="81">
        <v>0.03473611876732086</v>
      </c>
      <c r="AF11" s="81">
        <v>0.4477938788917668</v>
      </c>
      <c r="AG11" s="81">
        <v>0.12610721378570836</v>
      </c>
      <c r="AH11" s="81">
        <v>0.28317488125533313</v>
      </c>
      <c r="AI11" s="81">
        <v>0.2612760237715873</v>
      </c>
      <c r="AJ11" s="81">
        <v>0.03398098575063998</v>
      </c>
      <c r="AK11" s="81">
        <v>0.06267604038451373</v>
      </c>
      <c r="AL11" s="81">
        <v>0.043797714967491526</v>
      </c>
      <c r="AM11" s="81">
        <v>0.07098250356800351</v>
      </c>
      <c r="AN11" s="81">
        <v>0.9801626556517932</v>
      </c>
      <c r="AO11" s="81">
        <v>0.44703874587508585</v>
      </c>
      <c r="AP11" s="81">
        <v>0.29374674348886554</v>
      </c>
      <c r="AQ11" s="81">
        <v>0.09967755820187726</v>
      </c>
      <c r="AR11" s="81">
        <v>0.2001102494204354</v>
      </c>
      <c r="AS11" s="81"/>
      <c r="AT11" s="81"/>
      <c r="AU11" s="81">
        <v>3.3343656446784347</v>
      </c>
      <c r="AV11" s="81"/>
      <c r="AW11" s="81"/>
      <c r="AX11" s="81">
        <v>11.887280874383123</v>
      </c>
      <c r="AY11" s="81">
        <v>0.41781464773380966</v>
      </c>
      <c r="AZ11" s="19">
        <v>0.2982227739259439</v>
      </c>
      <c r="BA11" s="19">
        <v>0.20058130733597748</v>
      </c>
      <c r="BB11" s="19">
        <v>88.11271912561688</v>
      </c>
      <c r="BC11" s="63">
        <v>0.3148748069877986</v>
      </c>
      <c r="BD11" s="63">
        <v>0.9370553150261892</v>
      </c>
      <c r="BE11" s="63">
        <v>0.32622846589360865</v>
      </c>
      <c r="BF11" s="63">
        <v>0.1150504102455418</v>
      </c>
      <c r="BG11" s="19">
        <v>0.5389203427291168</v>
      </c>
      <c r="BH11" s="19">
        <v>0.10672439371461444</v>
      </c>
      <c r="BI11" s="81">
        <v>0.04617154621696085</v>
      </c>
      <c r="BJ11" s="81">
        <v>1.0377244239910381</v>
      </c>
      <c r="BK11" s="81">
        <v>0.06963577462230161</v>
      </c>
      <c r="BL11" s="81">
        <v>0.10596748312089377</v>
      </c>
      <c r="BM11" s="81">
        <v>0.2724878137394411</v>
      </c>
      <c r="BN11" s="81">
        <v>0.5290805050107481</v>
      </c>
      <c r="BO11" s="81">
        <v>0.14078537043204456</v>
      </c>
      <c r="BP11" s="81">
        <v>0.21799025099155286</v>
      </c>
      <c r="BQ11" s="81">
        <v>0.19376911199249144</v>
      </c>
      <c r="BR11" s="81">
        <v>0.5078870083865694</v>
      </c>
      <c r="BS11" s="81">
        <v>0.36634472736080415</v>
      </c>
      <c r="BT11" s="81">
        <v>0.252051227708983</v>
      </c>
      <c r="BU11" s="20">
        <v>0.26718943958339636</v>
      </c>
      <c r="BV11" s="20">
        <v>0.13624390686972054</v>
      </c>
      <c r="BW11" s="20">
        <v>0.0575252051227709</v>
      </c>
      <c r="BX11" s="20">
        <v>0.24750976414665898</v>
      </c>
      <c r="BY11" s="81"/>
      <c r="BZ11" s="81"/>
      <c r="CA11" s="81">
        <v>1.0496765531551324</v>
      </c>
      <c r="CB11" s="81"/>
      <c r="CC11" s="81"/>
      <c r="CD11" s="81">
        <v>1.3095311631354623</v>
      </c>
      <c r="CE11" s="81">
        <v>41.037123973068134</v>
      </c>
      <c r="CF11" s="20">
        <v>1.1149545988016554</v>
      </c>
      <c r="CG11" s="20">
        <v>0.9057075792204583</v>
      </c>
      <c r="CH11" s="64">
        <v>0.25480264377046147</v>
      </c>
      <c r="CI11" s="20">
        <v>54.69300142071777</v>
      </c>
      <c r="CJ11" s="20"/>
      <c r="CK11" s="20"/>
      <c r="CL11" s="20">
        <v>16.178861788617883</v>
      </c>
      <c r="CM11" s="20">
        <v>8.849315068493151</v>
      </c>
      <c r="CN11" s="20">
        <v>12.460847065232194</v>
      </c>
      <c r="CO11" s="20">
        <v>19.8</v>
      </c>
      <c r="CP11" s="20"/>
      <c r="CQ11" s="20">
        <v>6.839254009924279</v>
      </c>
      <c r="CR11" s="20"/>
      <c r="CS11" s="20"/>
      <c r="CT11" s="20">
        <v>10.099735078697211</v>
      </c>
      <c r="CU11" s="65">
        <v>11.219417173133865</v>
      </c>
      <c r="CV11" s="65">
        <v>3.4042387408446313</v>
      </c>
      <c r="CW11" s="65">
        <v>0.8461898083216457</v>
      </c>
      <c r="CX11" s="20">
        <v>5.563347358578776</v>
      </c>
      <c r="CY11" s="20">
        <v>4.558983948885772</v>
      </c>
      <c r="CZ11" s="20">
        <v>1.1703288140875798</v>
      </c>
      <c r="DA11" s="20">
        <v>2.244818450989559</v>
      </c>
      <c r="DB11" s="20">
        <v>12.582982702197288</v>
      </c>
      <c r="DC11" s="20">
        <v>1.2334424185756583</v>
      </c>
      <c r="DD11" s="20"/>
      <c r="DE11" s="20"/>
      <c r="DF11" s="20">
        <v>6.2745930368408755</v>
      </c>
      <c r="DG11" s="20">
        <v>10.817457870009251</v>
      </c>
      <c r="DH11" s="20"/>
      <c r="DI11" s="20"/>
      <c r="DJ11" s="82">
        <v>35.08235106298061</v>
      </c>
      <c r="DK11" s="83">
        <v>43.2136870393529</v>
      </c>
      <c r="DL11" s="20">
        <v>20.18731873453423</v>
      </c>
      <c r="DM11" s="20"/>
      <c r="DN11" s="20"/>
      <c r="DO11" s="20">
        <v>6.55645839170636</v>
      </c>
      <c r="DP11" s="20">
        <v>36.856262965749764</v>
      </c>
      <c r="DQ11" s="20">
        <v>77.63570845480056</v>
      </c>
      <c r="DR11" s="20"/>
      <c r="DS11" s="20"/>
      <c r="DT11" s="20">
        <v>1004.109472970683</v>
      </c>
      <c r="DU11" s="20">
        <v>667.2366621067032</v>
      </c>
      <c r="DV11" s="20">
        <v>805.3879941434847</v>
      </c>
      <c r="DW11" s="66">
        <v>1653</v>
      </c>
      <c r="DX11" s="66"/>
      <c r="DY11" s="84"/>
      <c r="DZ11" s="66">
        <v>4.686513885466329</v>
      </c>
      <c r="EA11" s="66">
        <v>448.84059136357877</v>
      </c>
      <c r="EB11" s="66"/>
      <c r="EC11" s="20"/>
      <c r="ED11" s="20">
        <v>79.76008600690318</v>
      </c>
      <c r="EE11" s="20">
        <v>17.144797148192158</v>
      </c>
      <c r="EF11" s="20">
        <v>2.4217733265433146</v>
      </c>
      <c r="EG11" s="20">
        <v>5.826035986429599</v>
      </c>
      <c r="EH11" s="20"/>
      <c r="EI11" s="20"/>
      <c r="EJ11" s="20">
        <v>27.889048302247726</v>
      </c>
      <c r="EK11" s="20">
        <v>41.90722142515543</v>
      </c>
      <c r="EL11" s="20">
        <v>28.438067910090865</v>
      </c>
      <c r="EM11" s="20">
        <v>2.7297943567670973</v>
      </c>
      <c r="EN11" s="20">
        <v>815000</v>
      </c>
      <c r="EO11" s="20"/>
      <c r="EP11" s="20">
        <v>1.776556496473152</v>
      </c>
      <c r="EQ11" s="20"/>
      <c r="ER11" s="20"/>
      <c r="ES11" s="20">
        <v>11.116213252865268</v>
      </c>
      <c r="ET11" s="20"/>
      <c r="EU11" s="113">
        <v>3</v>
      </c>
      <c r="EV11" s="113">
        <v>244</v>
      </c>
      <c r="EW11" s="113">
        <v>158</v>
      </c>
      <c r="EX11" s="113">
        <v>405</v>
      </c>
      <c r="EY11" s="20"/>
      <c r="EZ11" s="20">
        <v>86.55422185430464</v>
      </c>
      <c r="FA11" s="20"/>
      <c r="FB11" s="20"/>
      <c r="FC11" s="20">
        <v>6.2</v>
      </c>
      <c r="FD11" s="20">
        <v>15.301860523984306</v>
      </c>
      <c r="FE11" s="20">
        <v>18.928306780288995</v>
      </c>
      <c r="FF11" s="20"/>
      <c r="FG11" s="20"/>
      <c r="FH11" s="20">
        <v>10.462266824478638</v>
      </c>
      <c r="FI11" s="20">
        <v>1.2285995298981447</v>
      </c>
      <c r="FJ11" s="20">
        <v>4.219247503625786</v>
      </c>
      <c r="FK11" s="20">
        <v>12.309333688965943</v>
      </c>
      <c r="FL11" s="20">
        <v>27.79978509454236</v>
      </c>
      <c r="FM11" s="95">
        <v>34.58694850287877</v>
      </c>
      <c r="FN11" s="20">
        <v>35.49920760697306</v>
      </c>
      <c r="FO11" s="20"/>
      <c r="FP11" s="20"/>
      <c r="FQ11" s="20">
        <v>1460.8826689363602</v>
      </c>
      <c r="FR11" s="20">
        <v>3721.971842777212</v>
      </c>
      <c r="FS11" s="20">
        <v>986.4795099694428</v>
      </c>
      <c r="FT11" s="20">
        <v>1900.4032426851218</v>
      </c>
      <c r="FU11" s="20"/>
      <c r="FV11" s="20"/>
      <c r="FW11" s="20">
        <v>75.7</v>
      </c>
      <c r="FX11" s="20">
        <v>25.28504</v>
      </c>
      <c r="FY11" s="20">
        <v>5</v>
      </c>
      <c r="FZ11" s="20">
        <v>28.6</v>
      </c>
      <c r="GA11" s="20">
        <v>24.9</v>
      </c>
      <c r="GB11" s="20"/>
      <c r="GC11" s="20">
        <v>5.7</v>
      </c>
      <c r="GD11" s="20"/>
      <c r="GE11" s="20">
        <v>1.26</v>
      </c>
      <c r="GF11" s="20">
        <v>41.8</v>
      </c>
      <c r="GG11" s="20">
        <v>42</v>
      </c>
      <c r="GH11" s="20">
        <v>93.3</v>
      </c>
      <c r="GI11" s="20">
        <v>4</v>
      </c>
      <c r="GJ11" s="20"/>
      <c r="GK11" s="20"/>
      <c r="GL11" s="20">
        <v>14.4</v>
      </c>
      <c r="GM11" s="20">
        <v>15.6</v>
      </c>
      <c r="GN11" s="20">
        <v>41.54</v>
      </c>
      <c r="GO11" s="20">
        <v>7.65</v>
      </c>
      <c r="GP11" s="20">
        <v>3.9</v>
      </c>
      <c r="GQ11" s="20"/>
      <c r="GR11" s="20"/>
      <c r="GS11" s="20">
        <v>65.76</v>
      </c>
      <c r="GT11" s="20">
        <v>48.46</v>
      </c>
      <c r="GU11" s="20">
        <v>21.6</v>
      </c>
      <c r="GV11" s="20"/>
      <c r="GW11" s="20"/>
      <c r="GX11" s="20"/>
      <c r="GY11" s="20">
        <v>20.95</v>
      </c>
      <c r="GZ11" s="20">
        <v>22.38907</v>
      </c>
      <c r="HA11" s="20">
        <v>6.5</v>
      </c>
      <c r="HB11" s="20">
        <v>29.9</v>
      </c>
      <c r="HC11" s="20">
        <v>29.9</v>
      </c>
      <c r="HD11" s="20">
        <v>19.8</v>
      </c>
      <c r="HE11" s="20"/>
      <c r="HF11" s="20">
        <v>0.13956931218776933</v>
      </c>
      <c r="HG11" s="20">
        <v>0.9909421165331623</v>
      </c>
      <c r="HH11" s="20">
        <v>4.7802489424311</v>
      </c>
      <c r="HI11" s="20"/>
      <c r="HJ11" s="20">
        <v>9.279688513951982</v>
      </c>
      <c r="HK11" s="20">
        <v>3.9656311962987445</v>
      </c>
      <c r="HL11" s="20">
        <v>17.066141827845573</v>
      </c>
      <c r="HM11" s="20">
        <v>6.376057254391672</v>
      </c>
      <c r="HN11" s="20">
        <v>14.429242120239111</v>
      </c>
      <c r="HO11" s="20">
        <v>20.844155844155843</v>
      </c>
      <c r="HP11" s="20">
        <v>39.030779305828425</v>
      </c>
      <c r="HQ11" s="20"/>
      <c r="HR11" s="20"/>
      <c r="HS11" s="20">
        <v>71.3</v>
      </c>
      <c r="HT11" s="20">
        <v>64.9</v>
      </c>
      <c r="HU11" s="20">
        <v>54.9</v>
      </c>
      <c r="HV11" s="20">
        <v>61.2</v>
      </c>
      <c r="HW11" s="20">
        <v>35.7</v>
      </c>
      <c r="HX11" s="20"/>
      <c r="HY11" s="85"/>
      <c r="HZ11" s="85">
        <v>568</v>
      </c>
      <c r="IA11" s="85">
        <v>460</v>
      </c>
      <c r="IB11" s="85">
        <v>349.5</v>
      </c>
      <c r="IC11" s="85">
        <v>852.1</v>
      </c>
      <c r="ID11" s="85"/>
      <c r="IE11" s="85"/>
      <c r="IF11" s="85">
        <v>22</v>
      </c>
      <c r="IG11" s="85">
        <v>93.3</v>
      </c>
      <c r="IH11" s="85">
        <v>11.9</v>
      </c>
      <c r="II11" s="85"/>
      <c r="IJ11" s="85"/>
      <c r="IK11" s="97">
        <v>10.474983069621361</v>
      </c>
      <c r="IL11" s="97">
        <v>9.49923935980034</v>
      </c>
      <c r="IM11" s="97">
        <v>13.71607445857051</v>
      </c>
      <c r="IN11" s="85"/>
      <c r="IO11" s="85">
        <v>79.29</v>
      </c>
      <c r="IP11" s="85">
        <v>57.22</v>
      </c>
      <c r="IQ11" s="85">
        <v>52.33</v>
      </c>
      <c r="IR11" s="85">
        <v>69.1</v>
      </c>
      <c r="IS11" s="85">
        <v>66.6</v>
      </c>
      <c r="IT11" s="85">
        <v>8.200000000000003</v>
      </c>
      <c r="IU11" s="85">
        <v>44.03</v>
      </c>
      <c r="IV11" s="85">
        <v>47.4</v>
      </c>
    </row>
    <row r="12" spans="1:256" ht="12.75">
      <c r="A12" s="109" t="str">
        <f>N3</f>
        <v>Per cent indigenous, 2021</v>
      </c>
      <c r="B12" s="18" t="s">
        <v>31</v>
      </c>
      <c r="C12" s="51">
        <f t="shared" si="0"/>
        <v>28.287759855084964</v>
      </c>
      <c r="D12" s="52"/>
      <c r="E12" s="71">
        <v>9</v>
      </c>
      <c r="F12" s="53"/>
      <c r="G12" s="105">
        <v>5.219259955677926</v>
      </c>
      <c r="H12" s="105">
        <v>17.509905311933384</v>
      </c>
      <c r="I12" s="105">
        <v>11.953528977234571</v>
      </c>
      <c r="J12" s="105">
        <v>54.26902155664496</v>
      </c>
      <c r="K12" s="75">
        <v>16.267544154187092</v>
      </c>
      <c r="L12" s="74"/>
      <c r="M12" s="74"/>
      <c r="N12" s="74">
        <v>0.2844743453975373</v>
      </c>
      <c r="O12" s="74"/>
      <c r="P12" s="74"/>
      <c r="Q12" s="100">
        <v>0.024264272591770945</v>
      </c>
      <c r="R12" s="100">
        <v>61.84893757149295</v>
      </c>
      <c r="S12" s="100">
        <v>0.07833893722486047</v>
      </c>
      <c r="T12" s="101">
        <v>0.08457832160560158</v>
      </c>
      <c r="U12" s="101">
        <v>0.06031404901383063</v>
      </c>
      <c r="V12" s="72">
        <v>4.667059516794343</v>
      </c>
      <c r="W12" s="73">
        <v>0.13795972130749767</v>
      </c>
      <c r="X12" s="19">
        <v>0.20520641963326286</v>
      </c>
      <c r="Y12" s="19">
        <v>0.0935907657111165</v>
      </c>
      <c r="Z12" s="19">
        <v>1.4094076051162951</v>
      </c>
      <c r="AA12" s="81">
        <v>0.4603279143124545</v>
      </c>
      <c r="AB12" s="81">
        <v>4.5401920343859405</v>
      </c>
      <c r="AC12" s="81">
        <v>0.3993206003674304</v>
      </c>
      <c r="AD12" s="81">
        <v>0.1684633782800097</v>
      </c>
      <c r="AE12" s="81">
        <v>0.03951610107802697</v>
      </c>
      <c r="AF12" s="81">
        <v>0.724461853097161</v>
      </c>
      <c r="AG12" s="81">
        <v>0.10676279940379217</v>
      </c>
      <c r="AH12" s="81">
        <v>0.9684911088772575</v>
      </c>
      <c r="AI12" s="81">
        <v>0.18094214704149192</v>
      </c>
      <c r="AJ12" s="81">
        <v>0.042982425733994245</v>
      </c>
      <c r="AK12" s="81">
        <v>0.3521785850462754</v>
      </c>
      <c r="AL12" s="81">
        <v>0.0436756906651877</v>
      </c>
      <c r="AM12" s="81">
        <v>0.10260320981663143</v>
      </c>
      <c r="AN12" s="81">
        <v>0.6232451731429165</v>
      </c>
      <c r="AO12" s="81">
        <v>0.710596554473292</v>
      </c>
      <c r="AP12" s="81">
        <v>0.29255780096363826</v>
      </c>
      <c r="AQ12" s="81">
        <v>0.12478768761482201</v>
      </c>
      <c r="AR12" s="81">
        <v>0.7605116295192208</v>
      </c>
      <c r="AS12" s="81"/>
      <c r="AT12" s="81"/>
      <c r="AU12" s="81">
        <v>8.066635816751504</v>
      </c>
      <c r="AV12" s="81"/>
      <c r="AW12" s="81"/>
      <c r="AX12" s="81">
        <v>32.041117231402666</v>
      </c>
      <c r="AY12" s="81">
        <v>0.35261225171089966</v>
      </c>
      <c r="AZ12" s="19">
        <v>1.2790018360874644</v>
      </c>
      <c r="BA12" s="19">
        <v>0.15300728871084404</v>
      </c>
      <c r="BB12" s="19">
        <v>67.95888276859733</v>
      </c>
      <c r="BC12" s="63">
        <v>0.21142825349134814</v>
      </c>
      <c r="BD12" s="63">
        <v>3.736855282924387</v>
      </c>
      <c r="BE12" s="63">
        <v>1.2810882991153396</v>
      </c>
      <c r="BF12" s="63">
        <v>0.347743837979191</v>
      </c>
      <c r="BG12" s="19">
        <v>1.0654871195682414</v>
      </c>
      <c r="BH12" s="19">
        <v>0.043815723585378066</v>
      </c>
      <c r="BI12" s="81">
        <v>0.0695487675958382</v>
      </c>
      <c r="BJ12" s="81">
        <v>5.830968675235075</v>
      </c>
      <c r="BK12" s="81">
        <v>0.32896567072831473</v>
      </c>
      <c r="BL12" s="81">
        <v>0.17526289434151227</v>
      </c>
      <c r="BM12" s="81">
        <v>0.28723641017081175</v>
      </c>
      <c r="BN12" s="81">
        <v>3.2082846491960164</v>
      </c>
      <c r="BO12" s="81">
        <v>0.010432315139375729</v>
      </c>
      <c r="BP12" s="81">
        <v>0.2928003115784788</v>
      </c>
      <c r="BQ12" s="81">
        <v>0.3039281143938129</v>
      </c>
      <c r="BR12" s="81">
        <v>0.8679686195960608</v>
      </c>
      <c r="BS12" s="81">
        <v>0.22951093306626605</v>
      </c>
      <c r="BT12" s="81">
        <v>0.5654314805541646</v>
      </c>
      <c r="BU12" s="20">
        <v>0.24481166193735046</v>
      </c>
      <c r="BV12" s="20">
        <v>0.1390975351916764</v>
      </c>
      <c r="BW12" s="20">
        <v>0.12310131864463363</v>
      </c>
      <c r="BX12" s="20">
        <v>0.7949424136204306</v>
      </c>
      <c r="BY12" s="81"/>
      <c r="BZ12" s="81"/>
      <c r="CA12" s="81">
        <v>8.323461335180156</v>
      </c>
      <c r="CB12" s="81"/>
      <c r="CC12" s="81"/>
      <c r="CD12" s="81">
        <v>2.2435874643550484</v>
      </c>
      <c r="CE12" s="81">
        <v>33.645989631852544</v>
      </c>
      <c r="CF12" s="20">
        <v>4.625843567552961</v>
      </c>
      <c r="CG12" s="20">
        <v>0.8533454698022371</v>
      </c>
      <c r="CH12" s="64">
        <v>18.194036537408532</v>
      </c>
      <c r="CI12" s="20">
        <v>39.82278859077107</v>
      </c>
      <c r="CJ12" s="20"/>
      <c r="CK12" s="20"/>
      <c r="CL12" s="20">
        <v>3.7377049180327866</v>
      </c>
      <c r="CM12" s="20">
        <v>2.033598585322723</v>
      </c>
      <c r="CN12" s="20">
        <v>2.859656841179058</v>
      </c>
      <c r="CO12" s="20">
        <v>15.5</v>
      </c>
      <c r="CP12" s="20"/>
      <c r="CQ12" s="20">
        <v>4.993480095113907</v>
      </c>
      <c r="CR12" s="20"/>
      <c r="CS12" s="20"/>
      <c r="CT12" s="20">
        <v>6.630545304578455</v>
      </c>
      <c r="CU12" s="65">
        <v>7.559177172436842</v>
      </c>
      <c r="CV12" s="65">
        <v>2.8484680418382076</v>
      </c>
      <c r="CW12" s="65">
        <v>0.7722007722007722</v>
      </c>
      <c r="CX12" s="20">
        <v>3.995392393182448</v>
      </c>
      <c r="CY12" s="20">
        <v>3.5879604940378425</v>
      </c>
      <c r="CZ12" s="20">
        <v>0.8326400591593962</v>
      </c>
      <c r="DA12" s="20">
        <v>1.0331562817750664</v>
      </c>
      <c r="DB12" s="20">
        <v>8.271649708113797</v>
      </c>
      <c r="DC12" s="20">
        <v>0.7451808556780933</v>
      </c>
      <c r="DD12" s="20"/>
      <c r="DE12" s="20"/>
      <c r="DF12" s="20">
        <v>6.340174261783078</v>
      </c>
      <c r="DG12" s="20">
        <v>10.22733356183388</v>
      </c>
      <c r="DH12" s="20"/>
      <c r="DI12" s="20"/>
      <c r="DJ12" s="82">
        <v>37.207245900810996</v>
      </c>
      <c r="DK12" s="83">
        <v>48.164523382430964</v>
      </c>
      <c r="DL12" s="20">
        <v>12.96581693236654</v>
      </c>
      <c r="DM12" s="20"/>
      <c r="DN12" s="20"/>
      <c r="DO12" s="20">
        <v>1.3971598717361429</v>
      </c>
      <c r="DP12" s="20">
        <v>9.90104113097534</v>
      </c>
      <c r="DQ12" s="20">
        <v>89.33849912097217</v>
      </c>
      <c r="DR12" s="20"/>
      <c r="DS12" s="20"/>
      <c r="DT12" s="20">
        <v>1221.6363833008868</v>
      </c>
      <c r="DU12" s="20">
        <v>857.8764142732812</v>
      </c>
      <c r="DV12" s="20">
        <v>1020.9020489755122</v>
      </c>
      <c r="DW12" s="66">
        <v>2133</v>
      </c>
      <c r="DX12" s="66"/>
      <c r="DY12" s="84"/>
      <c r="DZ12" s="66">
        <v>6.084172484866187</v>
      </c>
      <c r="EA12" s="66">
        <v>423.1056464372698</v>
      </c>
      <c r="EB12" s="66"/>
      <c r="EC12" s="20"/>
      <c r="ED12" s="20">
        <v>47.487276804968516</v>
      </c>
      <c r="EE12" s="20">
        <v>23.769516087294058</v>
      </c>
      <c r="EF12" s="20">
        <v>28.287759855084964</v>
      </c>
      <c r="EG12" s="20">
        <v>9.89989741038953</v>
      </c>
      <c r="EH12" s="20"/>
      <c r="EI12" s="20"/>
      <c r="EJ12" s="20">
        <v>31.850598964236514</v>
      </c>
      <c r="EK12" s="20">
        <v>32.459153603375825</v>
      </c>
      <c r="EL12" s="20">
        <v>34.166245270187794</v>
      </c>
      <c r="EM12" s="20">
        <v>1.1979284730335316</v>
      </c>
      <c r="EN12" s="20">
        <v>1710000</v>
      </c>
      <c r="EO12" s="20"/>
      <c r="EP12" s="20">
        <v>1.545305581703448</v>
      </c>
      <c r="EQ12" s="20"/>
      <c r="ER12" s="20"/>
      <c r="ES12" s="20">
        <v>16.043747189438225</v>
      </c>
      <c r="ET12" s="20"/>
      <c r="EU12" s="113">
        <v>3</v>
      </c>
      <c r="EV12" s="113">
        <v>589</v>
      </c>
      <c r="EW12" s="113">
        <v>1307</v>
      </c>
      <c r="EX12" s="113">
        <v>1899</v>
      </c>
      <c r="EY12" s="20"/>
      <c r="EZ12" s="20">
        <v>89.39660566244329</v>
      </c>
      <c r="FA12" s="20"/>
      <c r="FB12" s="20"/>
      <c r="FC12" s="20">
        <v>5.2</v>
      </c>
      <c r="FD12" s="20">
        <v>6.982223174127222</v>
      </c>
      <c r="FE12" s="20">
        <v>13.31051439039676</v>
      </c>
      <c r="FF12" s="20"/>
      <c r="FG12" s="20"/>
      <c r="FH12" s="20">
        <v>5.213753392613475</v>
      </c>
      <c r="FI12" s="20">
        <v>1.013660423758041</v>
      </c>
      <c r="FJ12" s="20">
        <v>3.8117230727706217</v>
      </c>
      <c r="FK12" s="20">
        <v>10.16059620027291</v>
      </c>
      <c r="FL12" s="20">
        <v>51.87639580201141</v>
      </c>
      <c r="FM12" s="95">
        <v>15.942430921484767</v>
      </c>
      <c r="FN12" s="20">
        <v>16.627046015474765</v>
      </c>
      <c r="FO12" s="20"/>
      <c r="FP12" s="20"/>
      <c r="FQ12" s="20">
        <v>615.6140971835971</v>
      </c>
      <c r="FR12" s="20">
        <v>2655.2308236840777</v>
      </c>
      <c r="FS12" s="20">
        <v>320.4479951458765</v>
      </c>
      <c r="FT12" s="20">
        <v>688.2995398695455</v>
      </c>
      <c r="FU12" s="20"/>
      <c r="FV12" s="20"/>
      <c r="FW12" s="20">
        <v>76.9</v>
      </c>
      <c r="FX12" s="20">
        <v>19.88166</v>
      </c>
      <c r="FY12" s="20">
        <v>5.5</v>
      </c>
      <c r="FZ12" s="20">
        <v>22.9</v>
      </c>
      <c r="GA12" s="20">
        <v>14.4</v>
      </c>
      <c r="GB12" s="20"/>
      <c r="GC12" s="20">
        <v>4.4</v>
      </c>
      <c r="GD12" s="20"/>
      <c r="GE12" s="20">
        <v>1.53</v>
      </c>
      <c r="GF12" s="20">
        <v>40.1</v>
      </c>
      <c r="GG12" s="20">
        <v>58.8</v>
      </c>
      <c r="GH12" s="20">
        <v>89.6</v>
      </c>
      <c r="GI12" s="20">
        <v>1.6</v>
      </c>
      <c r="GJ12" s="20"/>
      <c r="GK12" s="20"/>
      <c r="GL12" s="20">
        <v>4.1</v>
      </c>
      <c r="GM12" s="20">
        <v>11.3</v>
      </c>
      <c r="GN12" s="20">
        <v>51.49</v>
      </c>
      <c r="GO12" s="20">
        <v>4.84</v>
      </c>
      <c r="GP12" s="20">
        <v>3.7</v>
      </c>
      <c r="GQ12" s="20"/>
      <c r="GR12" s="20"/>
      <c r="GS12" s="20">
        <v>62.47</v>
      </c>
      <c r="GT12" s="20">
        <v>42.8</v>
      </c>
      <c r="GU12" s="20">
        <v>11.64</v>
      </c>
      <c r="GV12" s="20"/>
      <c r="GW12" s="20"/>
      <c r="GX12" s="20"/>
      <c r="GY12" s="20">
        <v>9.37</v>
      </c>
      <c r="GZ12" s="20">
        <v>18.01798</v>
      </c>
      <c r="HA12" s="20">
        <v>6.2</v>
      </c>
      <c r="HB12" s="20">
        <v>25.5</v>
      </c>
      <c r="HC12" s="20">
        <v>25.5</v>
      </c>
      <c r="HD12" s="20">
        <v>15.8</v>
      </c>
      <c r="HE12" s="20"/>
      <c r="HF12" s="20">
        <v>0.27784838827502295</v>
      </c>
      <c r="HG12" s="20">
        <v>1.1113935531000918</v>
      </c>
      <c r="HH12" s="20">
        <v>2.9981779572002476</v>
      </c>
      <c r="HI12" s="20"/>
      <c r="HJ12" s="20">
        <v>3.6956521739130466</v>
      </c>
      <c r="HK12" s="20">
        <v>1.7155110793423916</v>
      </c>
      <c r="HL12" s="20">
        <v>10.086693612086266</v>
      </c>
      <c r="HM12" s="20">
        <v>2.311352821210061</v>
      </c>
      <c r="HN12" s="20">
        <v>10.039352582264211</v>
      </c>
      <c r="HO12" s="20">
        <v>11.860940695296524</v>
      </c>
      <c r="HP12" s="20">
        <v>22.928176795580114</v>
      </c>
      <c r="HQ12" s="20"/>
      <c r="HR12" s="20"/>
      <c r="HS12" s="20">
        <v>73.5</v>
      </c>
      <c r="HT12" s="20">
        <v>76.7</v>
      </c>
      <c r="HU12" s="20">
        <v>54.6</v>
      </c>
      <c r="HV12" s="20">
        <v>59</v>
      </c>
      <c r="HW12" s="20">
        <v>37.8</v>
      </c>
      <c r="HX12" s="20"/>
      <c r="HY12" s="85"/>
      <c r="HZ12" s="85">
        <v>725</v>
      </c>
      <c r="IA12" s="85">
        <v>713</v>
      </c>
      <c r="IB12" s="85">
        <v>391</v>
      </c>
      <c r="IC12" s="85">
        <v>754.4</v>
      </c>
      <c r="ID12" s="85"/>
      <c r="IE12" s="85"/>
      <c r="IF12" s="85">
        <v>9.5</v>
      </c>
      <c r="IG12" s="85">
        <v>89.6</v>
      </c>
      <c r="IH12" s="85">
        <v>23.7</v>
      </c>
      <c r="II12" s="85"/>
      <c r="IJ12" s="85"/>
      <c r="IK12" s="97">
        <v>7.945767390151491</v>
      </c>
      <c r="IL12" s="97">
        <v>7.395908274817745</v>
      </c>
      <c r="IM12" s="97">
        <v>14.153180749064257</v>
      </c>
      <c r="IN12" s="85"/>
      <c r="IO12" s="85">
        <v>76.02</v>
      </c>
      <c r="IP12" s="85">
        <v>52.68</v>
      </c>
      <c r="IQ12" s="85">
        <v>46.42</v>
      </c>
      <c r="IR12" s="85">
        <v>85.06</v>
      </c>
      <c r="IS12" s="85">
        <v>74.1</v>
      </c>
      <c r="IT12" s="85">
        <v>10.900000000000006</v>
      </c>
      <c r="IU12" s="85">
        <v>29.29</v>
      </c>
      <c r="IV12" s="85">
        <v>48.6</v>
      </c>
    </row>
    <row r="13" spans="1:256" ht="12.75">
      <c r="A13" s="109"/>
      <c r="B13" s="18" t="s">
        <v>32</v>
      </c>
      <c r="C13" s="51">
        <f t="shared" si="0"/>
        <v>10.30151726273417</v>
      </c>
      <c r="D13" s="52"/>
      <c r="E13" s="71">
        <v>10</v>
      </c>
      <c r="F13" s="53"/>
      <c r="G13" s="105">
        <v>6.080410585729365</v>
      </c>
      <c r="H13" s="105">
        <v>17.32348163551668</v>
      </c>
      <c r="I13" s="105">
        <v>12.636761833730478</v>
      </c>
      <c r="J13" s="105">
        <v>54.319809370911365</v>
      </c>
      <c r="K13" s="75">
        <v>15.71994715984148</v>
      </c>
      <c r="L13" s="74"/>
      <c r="M13" s="74"/>
      <c r="N13" s="74">
        <v>0.40759248704319817</v>
      </c>
      <c r="O13" s="74"/>
      <c r="P13" s="74"/>
      <c r="Q13" s="100">
        <v>3.2139332675432746</v>
      </c>
      <c r="R13" s="100">
        <v>38.64187981756594</v>
      </c>
      <c r="S13" s="100">
        <v>0.3607340036806871</v>
      </c>
      <c r="T13" s="101">
        <v>0.9828501320246446</v>
      </c>
      <c r="U13" s="101">
        <v>5.781745925906169</v>
      </c>
      <c r="V13" s="72">
        <v>3.2586082735443953</v>
      </c>
      <c r="W13" s="73">
        <v>0.48075640786280105</v>
      </c>
      <c r="X13" s="19">
        <v>0.23204331475208706</v>
      </c>
      <c r="Y13" s="19">
        <v>0.3914063958605606</v>
      </c>
      <c r="Z13" s="19">
        <v>1.1868882191342385</v>
      </c>
      <c r="AA13" s="81">
        <v>0.31139145973915133</v>
      </c>
      <c r="AB13" s="81">
        <v>7.933480916437735</v>
      </c>
      <c r="AC13" s="81">
        <v>0.6281172485530632</v>
      </c>
      <c r="AD13" s="81">
        <v>0.48208999013149123</v>
      </c>
      <c r="AE13" s="81">
        <v>0.21003920731869952</v>
      </c>
      <c r="AF13" s="81">
        <v>0.9855172965620249</v>
      </c>
      <c r="AG13" s="81">
        <v>0.39674072493532125</v>
      </c>
      <c r="AH13" s="81">
        <v>2.2717573947136795</v>
      </c>
      <c r="AI13" s="81">
        <v>0.796815405542368</v>
      </c>
      <c r="AJ13" s="81">
        <v>0.8181527218414104</v>
      </c>
      <c r="AK13" s="81">
        <v>0.18803509988531192</v>
      </c>
      <c r="AL13" s="81">
        <v>0.6821273304350145</v>
      </c>
      <c r="AM13" s="81">
        <v>1.5922972288160457</v>
      </c>
      <c r="AN13" s="81">
        <v>1.7749979996265968</v>
      </c>
      <c r="AO13" s="81">
        <v>4.192115861627504</v>
      </c>
      <c r="AP13" s="81">
        <v>0.9268396767396581</v>
      </c>
      <c r="AQ13" s="81">
        <v>0.5421011922225483</v>
      </c>
      <c r="AR13" s="81">
        <v>9.797162136932227</v>
      </c>
      <c r="AS13" s="81"/>
      <c r="AT13" s="81"/>
      <c r="AU13" s="81">
        <v>7.685692907318272</v>
      </c>
      <c r="AV13" s="81"/>
      <c r="AW13" s="81"/>
      <c r="AX13" s="81">
        <v>68.71723244468735</v>
      </c>
      <c r="AY13" s="81">
        <v>1.701719938192884</v>
      </c>
      <c r="AZ13" s="19">
        <v>2.975648266229429</v>
      </c>
      <c r="BA13" s="19">
        <v>0.45950486832250353</v>
      </c>
      <c r="BB13" s="19">
        <v>31.282767555312645</v>
      </c>
      <c r="BC13" s="63">
        <v>0.6342651633232795</v>
      </c>
      <c r="BD13" s="63">
        <v>2.367698359682328</v>
      </c>
      <c r="BE13" s="63">
        <v>1.522236391975871</v>
      </c>
      <c r="BF13" s="63">
        <v>0.5472223909097657</v>
      </c>
      <c r="BG13" s="19">
        <v>1.2665060761253146</v>
      </c>
      <c r="BH13" s="19">
        <v>6.520110928928564</v>
      </c>
      <c r="BI13" s="81">
        <v>0.20444930264569544</v>
      </c>
      <c r="BJ13" s="81">
        <v>4.184125827412401</v>
      </c>
      <c r="BK13" s="81">
        <v>0.20984730403568078</v>
      </c>
      <c r="BL13" s="81">
        <v>0.5458728905622694</v>
      </c>
      <c r="BM13" s="81">
        <v>3.6429761880663687</v>
      </c>
      <c r="BN13" s="81">
        <v>0.31983158235663245</v>
      </c>
      <c r="BO13" s="81">
        <v>0.3420983380903221</v>
      </c>
      <c r="BP13" s="81">
        <v>1.36771860218754</v>
      </c>
      <c r="BQ13" s="81">
        <v>2.636248928834099</v>
      </c>
      <c r="BR13" s="81">
        <v>0.918334986471259</v>
      </c>
      <c r="BS13" s="81">
        <v>0.7773122001578915</v>
      </c>
      <c r="BT13" s="81">
        <v>1.8872762359736308</v>
      </c>
      <c r="BU13" s="20">
        <v>0.4433108641525475</v>
      </c>
      <c r="BV13" s="20">
        <v>1.0242707637497217</v>
      </c>
      <c r="BW13" s="20">
        <v>1.157196547978111</v>
      </c>
      <c r="BX13" s="20">
        <v>12.67450726368562</v>
      </c>
      <c r="BY13" s="81"/>
      <c r="BZ13" s="81"/>
      <c r="CA13" s="81">
        <v>14.378539644012944</v>
      </c>
      <c r="CB13" s="81"/>
      <c r="CC13" s="81"/>
      <c r="CD13" s="81">
        <v>17.06700722786805</v>
      </c>
      <c r="CE13" s="81">
        <v>35.89003315037226</v>
      </c>
      <c r="CF13" s="20">
        <v>5.462339003315037</v>
      </c>
      <c r="CG13" s="20">
        <v>15.299440247812617</v>
      </c>
      <c r="CH13" s="64">
        <v>0.12567251779794575</v>
      </c>
      <c r="CI13" s="20">
        <v>22.55380142383566</v>
      </c>
      <c r="CJ13" s="20"/>
      <c r="CK13" s="20"/>
      <c r="CL13" s="20">
        <v>8.90717224110177</v>
      </c>
      <c r="CM13" s="20">
        <v>7.213438735177865</v>
      </c>
      <c r="CN13" s="20">
        <v>8.136039083051484</v>
      </c>
      <c r="CO13" s="20">
        <v>28.2</v>
      </c>
      <c r="CP13" s="20"/>
      <c r="CQ13" s="20">
        <v>7.706317204301075</v>
      </c>
      <c r="CR13" s="20"/>
      <c r="CS13" s="20"/>
      <c r="CT13" s="20">
        <v>6.569503191175764</v>
      </c>
      <c r="CU13" s="65">
        <v>6.965743705054465</v>
      </c>
      <c r="CV13" s="65">
        <v>2.057982738172769</v>
      </c>
      <c r="CW13" s="65">
        <v>0.9097078925900282</v>
      </c>
      <c r="CX13" s="20">
        <v>6.618861871105292</v>
      </c>
      <c r="CY13" s="20">
        <v>3.4941832166777496</v>
      </c>
      <c r="CZ13" s="20">
        <v>1.024878145758924</v>
      </c>
      <c r="DA13" s="20">
        <v>1.2387657587868732</v>
      </c>
      <c r="DB13" s="20">
        <v>6.514660213476291</v>
      </c>
      <c r="DC13" s="20">
        <v>1.0358467412988188</v>
      </c>
      <c r="DD13" s="20"/>
      <c r="DE13" s="20"/>
      <c r="DF13" s="20">
        <v>4.40386998923644</v>
      </c>
      <c r="DG13" s="20">
        <v>8.48124658011242</v>
      </c>
      <c r="DH13" s="20"/>
      <c r="DI13" s="20"/>
      <c r="DJ13" s="82">
        <v>30.39795509222133</v>
      </c>
      <c r="DK13" s="83">
        <v>47.952586206896555</v>
      </c>
      <c r="DL13" s="20">
        <v>19.058239775461104</v>
      </c>
      <c r="DM13" s="20"/>
      <c r="DN13" s="20"/>
      <c r="DO13" s="20">
        <v>7.825909276665305</v>
      </c>
      <c r="DP13" s="20">
        <v>38.41949551232919</v>
      </c>
      <c r="DQ13" s="20">
        <v>66.10944425759845</v>
      </c>
      <c r="DR13" s="20"/>
      <c r="DS13" s="20"/>
      <c r="DT13" s="20">
        <v>789.8925487045592</v>
      </c>
      <c r="DU13" s="20">
        <v>481.9746507273513</v>
      </c>
      <c r="DV13" s="20">
        <v>618.5483870967741</v>
      </c>
      <c r="DW13" s="66">
        <v>1453</v>
      </c>
      <c r="DX13" s="66"/>
      <c r="DY13" s="84"/>
      <c r="DZ13" s="67">
        <v>7.226069884585454</v>
      </c>
      <c r="EA13" s="67">
        <v>801.4266126330175</v>
      </c>
      <c r="EB13" s="67"/>
      <c r="EC13" s="20"/>
      <c r="ED13" s="20">
        <v>71.43327140424213</v>
      </c>
      <c r="EE13" s="20">
        <v>17.731072921504875</v>
      </c>
      <c r="EF13" s="20">
        <v>10.30151726273417</v>
      </c>
      <c r="EG13" s="20">
        <v>6.853661174604319</v>
      </c>
      <c r="EH13" s="20"/>
      <c r="EI13" s="20"/>
      <c r="EJ13" s="20">
        <v>30.629865254672623</v>
      </c>
      <c r="EK13" s="20">
        <v>31.89828901094559</v>
      </c>
      <c r="EL13" s="20">
        <v>35.70356027976449</v>
      </c>
      <c r="EM13" s="20">
        <v>3.8823250484055793</v>
      </c>
      <c r="EN13" s="20">
        <v>812000</v>
      </c>
      <c r="EO13" s="20"/>
      <c r="EP13" s="20">
        <v>1.7294101389766268</v>
      </c>
      <c r="EQ13" s="20"/>
      <c r="ER13" s="20"/>
      <c r="ES13" s="20">
        <v>7.619141168573908</v>
      </c>
      <c r="ET13" s="20"/>
      <c r="EU13" s="113">
        <v>85</v>
      </c>
      <c r="EV13" s="113">
        <v>1356</v>
      </c>
      <c r="EW13" s="113">
        <v>1488</v>
      </c>
      <c r="EX13" s="113">
        <v>2929</v>
      </c>
      <c r="EY13" s="20"/>
      <c r="EZ13" s="20">
        <v>82.55135737873654</v>
      </c>
      <c r="FA13" s="20"/>
      <c r="FB13" s="20"/>
      <c r="FC13" s="20">
        <v>8.6</v>
      </c>
      <c r="FD13" s="20">
        <v>17.57262520049902</v>
      </c>
      <c r="FE13" s="20">
        <v>31.21501765263067</v>
      </c>
      <c r="FF13" s="20"/>
      <c r="FG13" s="20"/>
      <c r="FH13" s="20">
        <v>17.239692775885807</v>
      </c>
      <c r="FI13" s="20">
        <v>0.9310919498587059</v>
      </c>
      <c r="FJ13" s="20">
        <v>4.429026882109992</v>
      </c>
      <c r="FK13" s="20">
        <v>11.37598724730092</v>
      </c>
      <c r="FL13" s="20">
        <v>21.747259284439536</v>
      </c>
      <c r="FM13" s="95">
        <v>45.88595223931333</v>
      </c>
      <c r="FN13" s="20">
        <v>46.48629655657063</v>
      </c>
      <c r="FO13" s="20"/>
      <c r="FP13" s="20"/>
      <c r="FQ13" s="20">
        <v>1663.6770767750443</v>
      </c>
      <c r="FR13" s="20">
        <v>5292.762024684906</v>
      </c>
      <c r="FS13" s="20">
        <v>762.0484432354094</v>
      </c>
      <c r="FT13" s="20">
        <v>1655.3616611824523</v>
      </c>
      <c r="FU13" s="20"/>
      <c r="FV13" s="20"/>
      <c r="FW13" s="20">
        <v>74.9</v>
      </c>
      <c r="FX13" s="20">
        <v>25.28401</v>
      </c>
      <c r="FY13" s="20">
        <v>9</v>
      </c>
      <c r="FZ13" s="20">
        <v>28.4</v>
      </c>
      <c r="GA13" s="20">
        <v>14.9</v>
      </c>
      <c r="GB13" s="20"/>
      <c r="GC13" s="20">
        <v>5.3</v>
      </c>
      <c r="GD13" s="20"/>
      <c r="GE13" s="20">
        <v>7.06</v>
      </c>
      <c r="GF13" s="20">
        <v>30.4</v>
      </c>
      <c r="GG13" s="20">
        <v>37</v>
      </c>
      <c r="GH13" s="20">
        <v>97.1</v>
      </c>
      <c r="GI13" s="20">
        <v>5.5</v>
      </c>
      <c r="GJ13" s="20"/>
      <c r="GK13" s="20"/>
      <c r="GL13" s="20">
        <v>11.3</v>
      </c>
      <c r="GM13" s="20">
        <v>15.3</v>
      </c>
      <c r="GN13" s="20">
        <v>37.92</v>
      </c>
      <c r="GO13" s="20">
        <v>1.49</v>
      </c>
      <c r="GP13" s="20">
        <v>5.5</v>
      </c>
      <c r="GQ13" s="20"/>
      <c r="GR13" s="20"/>
      <c r="GS13" s="20">
        <v>41.31</v>
      </c>
      <c r="GT13" s="20">
        <v>25</v>
      </c>
      <c r="GU13" s="20">
        <v>21.07</v>
      </c>
      <c r="GV13" s="20"/>
      <c r="GW13" s="20"/>
      <c r="GX13" s="20"/>
      <c r="GY13" s="20">
        <v>22.11</v>
      </c>
      <c r="GZ13" s="20">
        <v>26.57729</v>
      </c>
      <c r="HA13" s="20">
        <v>5.5</v>
      </c>
      <c r="HB13" s="20">
        <v>16.9</v>
      </c>
      <c r="HC13" s="20">
        <v>16.9</v>
      </c>
      <c r="HD13" s="20">
        <v>8.5</v>
      </c>
      <c r="HE13" s="20"/>
      <c r="HF13" s="20">
        <v>0.1302337517314951</v>
      </c>
      <c r="HG13" s="20">
        <v>0.7754827944011753</v>
      </c>
      <c r="HH13" s="20">
        <v>2.5869158866665156</v>
      </c>
      <c r="HI13" s="20"/>
      <c r="HJ13" s="20">
        <v>13.798977853492332</v>
      </c>
      <c r="HK13" s="20">
        <v>8.011363636363626</v>
      </c>
      <c r="HL13" s="20">
        <v>11.543822627374189</v>
      </c>
      <c r="HM13" s="20">
        <v>4.009870450339297</v>
      </c>
      <c r="HN13" s="20">
        <v>8.360487104887914</v>
      </c>
      <c r="HO13" s="20">
        <v>19.240196078431374</v>
      </c>
      <c r="HP13" s="20">
        <v>38.229209764170456</v>
      </c>
      <c r="HQ13" s="20"/>
      <c r="HR13" s="20"/>
      <c r="HS13" s="20">
        <v>66.9</v>
      </c>
      <c r="HT13" s="20">
        <v>68</v>
      </c>
      <c r="HU13" s="20">
        <v>35.3</v>
      </c>
      <c r="HV13" s="20">
        <v>40.6</v>
      </c>
      <c r="HW13" s="20">
        <v>52.5</v>
      </c>
      <c r="HX13" s="20"/>
      <c r="HY13" s="85"/>
      <c r="HZ13" s="85">
        <v>768</v>
      </c>
      <c r="IA13" s="85">
        <v>661</v>
      </c>
      <c r="IB13" s="85">
        <v>198.4</v>
      </c>
      <c r="IC13" s="85">
        <v>453.2</v>
      </c>
      <c r="ID13" s="85"/>
      <c r="IE13" s="85"/>
      <c r="IF13" s="85">
        <v>10.3</v>
      </c>
      <c r="IG13" s="85">
        <v>97.1</v>
      </c>
      <c r="IH13" s="85">
        <v>14.1</v>
      </c>
      <c r="II13" s="85"/>
      <c r="IJ13" s="85"/>
      <c r="IK13" s="97">
        <v>7.84359189303274</v>
      </c>
      <c r="IL13" s="97">
        <v>7.340301187269992</v>
      </c>
      <c r="IM13" s="97">
        <v>15.27673053608918</v>
      </c>
      <c r="IN13" s="85"/>
      <c r="IO13" s="85">
        <v>78.59</v>
      </c>
      <c r="IP13" s="85">
        <v>64.31</v>
      </c>
      <c r="IQ13" s="85">
        <v>55.75</v>
      </c>
      <c r="IR13" s="85">
        <v>91.31</v>
      </c>
      <c r="IS13" s="85">
        <v>79.7</v>
      </c>
      <c r="IT13" s="85">
        <v>7.099999999999994</v>
      </c>
      <c r="IU13" s="85">
        <v>31.56</v>
      </c>
      <c r="IV13" s="85">
        <v>40.2</v>
      </c>
    </row>
    <row r="14" spans="1:256" ht="12.75">
      <c r="A14" s="109" t="str">
        <f>P3</f>
        <v>Overseas-born  Population</v>
      </c>
      <c r="B14" s="18" t="s">
        <v>33</v>
      </c>
      <c r="C14" s="51">
        <f t="shared" si="0"/>
        <v>6.779172075580557</v>
      </c>
      <c r="D14" s="52"/>
      <c r="E14" s="71">
        <v>11</v>
      </c>
      <c r="F14" s="53"/>
      <c r="G14" s="105">
        <v>6.324539212143115</v>
      </c>
      <c r="H14" s="105">
        <v>18.54541073912234</v>
      </c>
      <c r="I14" s="105">
        <v>9.88818433704592</v>
      </c>
      <c r="J14" s="105">
        <v>55.45224562210468</v>
      </c>
      <c r="K14" s="75">
        <v>16.114159301727067</v>
      </c>
      <c r="L14" s="74"/>
      <c r="M14" s="74"/>
      <c r="N14" s="74">
        <v>0.7182005023978077</v>
      </c>
      <c r="O14" s="74"/>
      <c r="P14" s="74"/>
      <c r="Q14" s="100">
        <v>0.022913969501506593</v>
      </c>
      <c r="R14" s="100">
        <v>68.46464947355156</v>
      </c>
      <c r="S14" s="100">
        <v>0.09509297343125236</v>
      </c>
      <c r="T14" s="101">
        <v>0.16727197736099814</v>
      </c>
      <c r="U14" s="101">
        <v>0.1695633743111488</v>
      </c>
      <c r="V14" s="72">
        <v>1.05977108944468</v>
      </c>
      <c r="W14" s="73">
        <v>0.5992003024643975</v>
      </c>
      <c r="X14" s="19">
        <v>0.19362304228773072</v>
      </c>
      <c r="Y14" s="19">
        <v>0.1306096261585876</v>
      </c>
      <c r="Z14" s="19">
        <v>1.188089318653117</v>
      </c>
      <c r="AA14" s="81">
        <v>0.1661262788859228</v>
      </c>
      <c r="AB14" s="81">
        <v>2.8573719968378724</v>
      </c>
      <c r="AC14" s="81">
        <v>0.3666235120241055</v>
      </c>
      <c r="AD14" s="81">
        <v>0.22913969501506593</v>
      </c>
      <c r="AE14" s="81">
        <v>0.07561609935497177</v>
      </c>
      <c r="AF14" s="81">
        <v>1.5008650023486818</v>
      </c>
      <c r="AG14" s="81">
        <v>1.0929963452218645</v>
      </c>
      <c r="AH14" s="81">
        <v>0.528166997009727</v>
      </c>
      <c r="AI14" s="81">
        <v>0.15352359566009416</v>
      </c>
      <c r="AJ14" s="81">
        <v>0.2428880767159699</v>
      </c>
      <c r="AK14" s="81">
        <v>0.27611333249315445</v>
      </c>
      <c r="AL14" s="81">
        <v>0.8111545203533334</v>
      </c>
      <c r="AM14" s="81">
        <v>0.23372248891536726</v>
      </c>
      <c r="AN14" s="81">
        <v>1.2866193875095953</v>
      </c>
      <c r="AO14" s="81">
        <v>0.24976226756642186</v>
      </c>
      <c r="AP14" s="81">
        <v>0.4525508976547552</v>
      </c>
      <c r="AQ14" s="81">
        <v>0.10311286275677967</v>
      </c>
      <c r="AR14" s="81">
        <v>1.7036536324370153</v>
      </c>
      <c r="AS14" s="81"/>
      <c r="AT14" s="81"/>
      <c r="AU14" s="81">
        <v>5.418975713169933</v>
      </c>
      <c r="AV14" s="81"/>
      <c r="AW14" s="81"/>
      <c r="AX14" s="81">
        <v>28.40665205265634</v>
      </c>
      <c r="AY14" s="81">
        <v>3.189450367836935</v>
      </c>
      <c r="AZ14" s="19">
        <v>0.9629179052231697</v>
      </c>
      <c r="BA14" s="19">
        <v>0.8458527963640954</v>
      </c>
      <c r="BB14" s="19">
        <v>71.59334794734366</v>
      </c>
      <c r="BC14" s="63">
        <v>0.44760188681410745</v>
      </c>
      <c r="BD14" s="63">
        <v>2.604124823541564</v>
      </c>
      <c r="BE14" s="63">
        <v>0.8607728592578989</v>
      </c>
      <c r="BF14" s="63">
        <v>0.39710321240431073</v>
      </c>
      <c r="BG14" s="19">
        <v>2.1014334737349505</v>
      </c>
      <c r="BH14" s="19">
        <v>0.1664160861231938</v>
      </c>
      <c r="BI14" s="81">
        <v>1.1821280600475148</v>
      </c>
      <c r="BJ14" s="81">
        <v>1.329033294694196</v>
      </c>
      <c r="BK14" s="81">
        <v>0.2880719835649769</v>
      </c>
      <c r="BL14" s="81">
        <v>0.23872100630085735</v>
      </c>
      <c r="BM14" s="81">
        <v>0.8504435849468042</v>
      </c>
      <c r="BN14" s="81">
        <v>0.1928131204737694</v>
      </c>
      <c r="BO14" s="81">
        <v>0.08033880019740391</v>
      </c>
      <c r="BP14" s="81">
        <v>0.6736982245125156</v>
      </c>
      <c r="BQ14" s="81">
        <v>0.11591741171339708</v>
      </c>
      <c r="BR14" s="81">
        <v>0.9548840252034294</v>
      </c>
      <c r="BS14" s="81">
        <v>0.5336791727398974</v>
      </c>
      <c r="BT14" s="81">
        <v>0.22265324626137656</v>
      </c>
      <c r="BU14" s="20">
        <v>0.27200422352549614</v>
      </c>
      <c r="BV14" s="20">
        <v>0.15149602322939024</v>
      </c>
      <c r="BW14" s="20">
        <v>0.30873053218716645</v>
      </c>
      <c r="BX14" s="20">
        <v>2.149636753853393</v>
      </c>
      <c r="BY14" s="81"/>
      <c r="BZ14" s="81"/>
      <c r="CA14" s="81">
        <v>3.3661111232780714</v>
      </c>
      <c r="CB14" s="81"/>
      <c r="CC14" s="81"/>
      <c r="CD14" s="81">
        <v>2.3806471911159792</v>
      </c>
      <c r="CE14" s="81">
        <v>47.44747544192875</v>
      </c>
      <c r="CF14" s="20">
        <v>2.4878520572846874</v>
      </c>
      <c r="CG14" s="20">
        <v>5.4254984443641705</v>
      </c>
      <c r="CH14" s="64">
        <v>0.10837013645315031</v>
      </c>
      <c r="CI14" s="20">
        <v>41.17366023049046</v>
      </c>
      <c r="CJ14" s="20"/>
      <c r="CK14" s="20"/>
      <c r="CL14" s="20">
        <v>8.120233288470166</v>
      </c>
      <c r="CM14" s="20">
        <v>4.455205811138015</v>
      </c>
      <c r="CN14" s="20">
        <v>6.6651184393869025</v>
      </c>
      <c r="CO14" s="20">
        <v>15.6</v>
      </c>
      <c r="CP14" s="20"/>
      <c r="CQ14" s="20">
        <v>6.6879164125519255</v>
      </c>
      <c r="CR14" s="20"/>
      <c r="CS14" s="20"/>
      <c r="CT14" s="20">
        <v>8.11697894898405</v>
      </c>
      <c r="CU14" s="65">
        <v>8.823008536110226</v>
      </c>
      <c r="CV14" s="65">
        <v>2.798144015867956</v>
      </c>
      <c r="CW14" s="65">
        <v>0.8146495236071263</v>
      </c>
      <c r="CX14" s="20">
        <v>5.146459816526759</v>
      </c>
      <c r="CY14" s="20">
        <v>3.8560077450737316</v>
      </c>
      <c r="CZ14" s="20">
        <v>1.0295280936020497</v>
      </c>
      <c r="DA14" s="20">
        <v>1.3978913564504893</v>
      </c>
      <c r="DB14" s="20">
        <v>9.031983848687705</v>
      </c>
      <c r="DC14" s="20">
        <v>0.994108549097392</v>
      </c>
      <c r="DD14" s="20"/>
      <c r="DE14" s="20"/>
      <c r="DF14" s="20">
        <v>6.304337597412145</v>
      </c>
      <c r="DG14" s="20">
        <v>10.79730285902431</v>
      </c>
      <c r="DH14" s="20"/>
      <c r="DI14" s="20"/>
      <c r="DJ14" s="82">
        <v>35.775189143749245</v>
      </c>
      <c r="DK14" s="83">
        <v>46.527360794203595</v>
      </c>
      <c r="DL14" s="20">
        <v>15.876065810015612</v>
      </c>
      <c r="DM14" s="20"/>
      <c r="DN14" s="20"/>
      <c r="DO14" s="20">
        <v>4.702970297029703</v>
      </c>
      <c r="DP14" s="20">
        <v>24.82168148806548</v>
      </c>
      <c r="DQ14" s="20">
        <v>91.59213403105534</v>
      </c>
      <c r="DR14" s="20"/>
      <c r="DS14" s="20"/>
      <c r="DT14" s="20">
        <v>1129.541595925297</v>
      </c>
      <c r="DU14" s="20">
        <v>741.679764243615</v>
      </c>
      <c r="DV14" s="20">
        <v>913.813414402432</v>
      </c>
      <c r="DW14" s="66">
        <v>1972</v>
      </c>
      <c r="DX14" s="66"/>
      <c r="DY14" s="84"/>
      <c r="DZ14" s="66">
        <v>7.167150996262208</v>
      </c>
      <c r="EA14" s="66">
        <v>466.59961519095936</v>
      </c>
      <c r="EB14" s="66"/>
      <c r="EC14" s="20"/>
      <c r="ED14" s="20">
        <v>69.13890090869754</v>
      </c>
      <c r="EE14" s="20">
        <v>23.758834559353815</v>
      </c>
      <c r="EF14" s="20">
        <v>6.779172075580557</v>
      </c>
      <c r="EG14" s="20">
        <v>8.286371934280497</v>
      </c>
      <c r="EH14" s="20"/>
      <c r="EI14" s="20"/>
      <c r="EJ14" s="20">
        <v>34.50916211240027</v>
      </c>
      <c r="EK14" s="20">
        <v>34.62898559195721</v>
      </c>
      <c r="EL14" s="20">
        <v>29.704532834555923</v>
      </c>
      <c r="EM14" s="20">
        <v>2.846538270450361</v>
      </c>
      <c r="EN14" s="20">
        <v>917500</v>
      </c>
      <c r="EO14" s="20"/>
      <c r="EP14" s="20">
        <v>1.6358295334970185</v>
      </c>
      <c r="EQ14" s="20"/>
      <c r="ER14" s="20"/>
      <c r="ES14" s="20">
        <v>12.811070351118225</v>
      </c>
      <c r="ET14" s="20"/>
      <c r="EU14" s="113">
        <v>6</v>
      </c>
      <c r="EV14" s="113">
        <v>303</v>
      </c>
      <c r="EW14" s="113">
        <v>406</v>
      </c>
      <c r="EX14" s="113">
        <v>715</v>
      </c>
      <c r="EY14" s="20"/>
      <c r="EZ14" s="20">
        <v>83.79556510202792</v>
      </c>
      <c r="FA14" s="20"/>
      <c r="FB14" s="20"/>
      <c r="FC14" s="20">
        <v>5.6</v>
      </c>
      <c r="FD14" s="20">
        <v>14.121037463976945</v>
      </c>
      <c r="FE14" s="20">
        <v>21.98297446169254</v>
      </c>
      <c r="FF14" s="20"/>
      <c r="FG14" s="20"/>
      <c r="FH14" s="20">
        <v>8.098098098098099</v>
      </c>
      <c r="FI14" s="20">
        <v>1.2387387387387387</v>
      </c>
      <c r="FJ14" s="20">
        <v>3.6536536536536537</v>
      </c>
      <c r="FK14" s="20">
        <v>9.464464464464465</v>
      </c>
      <c r="FL14" s="20">
        <v>39.76359797092304</v>
      </c>
      <c r="FM14" s="95">
        <v>27.144972209412394</v>
      </c>
      <c r="FN14" s="20">
        <v>29.603528696004865</v>
      </c>
      <c r="FO14" s="20"/>
      <c r="FP14" s="20"/>
      <c r="FQ14" s="20">
        <v>847.3454256586787</v>
      </c>
      <c r="FR14" s="20">
        <v>3075.7009440976076</v>
      </c>
      <c r="FS14" s="20">
        <v>340.16030308894074</v>
      </c>
      <c r="FT14" s="20">
        <v>1106.0302070496696</v>
      </c>
      <c r="FU14" s="20"/>
      <c r="FV14" s="20"/>
      <c r="FW14" s="20">
        <v>76.6</v>
      </c>
      <c r="FX14" s="20">
        <v>19.15616</v>
      </c>
      <c r="FY14" s="20">
        <v>4.8</v>
      </c>
      <c r="FZ14" s="20">
        <v>26.5</v>
      </c>
      <c r="GA14" s="20">
        <v>16.9</v>
      </c>
      <c r="GB14" s="20"/>
      <c r="GC14" s="20">
        <v>4.9</v>
      </c>
      <c r="GD14" s="20"/>
      <c r="GE14" s="20">
        <v>2.31</v>
      </c>
      <c r="GF14" s="20">
        <v>36.3</v>
      </c>
      <c r="GG14" s="20">
        <v>50</v>
      </c>
      <c r="GH14" s="20">
        <v>85.1</v>
      </c>
      <c r="GI14" s="20">
        <v>3.1</v>
      </c>
      <c r="GJ14" s="20"/>
      <c r="GK14" s="20"/>
      <c r="GL14" s="20">
        <v>7.6</v>
      </c>
      <c r="GM14" s="20">
        <v>16.8</v>
      </c>
      <c r="GN14" s="20">
        <v>43.8</v>
      </c>
      <c r="GO14" s="20">
        <v>7.22</v>
      </c>
      <c r="GP14" s="20">
        <v>3.2</v>
      </c>
      <c r="GQ14" s="20"/>
      <c r="GR14" s="20"/>
      <c r="GS14" s="20">
        <v>61.98</v>
      </c>
      <c r="GT14" s="20">
        <v>45.95</v>
      </c>
      <c r="GU14" s="20">
        <v>12.96</v>
      </c>
      <c r="GV14" s="20"/>
      <c r="GW14" s="20"/>
      <c r="GX14" s="20"/>
      <c r="GY14" s="20">
        <v>12.1</v>
      </c>
      <c r="GZ14" s="20">
        <v>17.91824</v>
      </c>
      <c r="HA14" s="20">
        <v>6.3</v>
      </c>
      <c r="HB14" s="20">
        <v>17.2</v>
      </c>
      <c r="HC14" s="20">
        <v>17.2</v>
      </c>
      <c r="HD14" s="20">
        <v>17.4</v>
      </c>
      <c r="HE14" s="20"/>
      <c r="HF14" s="20">
        <v>0.32886326102167646</v>
      </c>
      <c r="HG14" s="20">
        <v>0.8838200139957556</v>
      </c>
      <c r="HH14" s="20">
        <v>2.466474457662574</v>
      </c>
      <c r="HI14" s="20"/>
      <c r="HJ14" s="20">
        <v>5</v>
      </c>
      <c r="HK14" s="20">
        <v>2.6722925457102633</v>
      </c>
      <c r="HL14" s="20">
        <v>12.723414427580096</v>
      </c>
      <c r="HM14" s="20">
        <v>2.0787746170678334</v>
      </c>
      <c r="HN14" s="20">
        <v>9.577448257753563</v>
      </c>
      <c r="HO14" s="20">
        <v>14.971977582065652</v>
      </c>
      <c r="HP14" s="20">
        <v>32.65966046887631</v>
      </c>
      <c r="HQ14" s="20"/>
      <c r="HR14" s="20"/>
      <c r="HS14" s="20">
        <v>76.7</v>
      </c>
      <c r="HT14" s="20">
        <v>73.4</v>
      </c>
      <c r="HU14" s="20">
        <v>57.5</v>
      </c>
      <c r="HV14" s="20">
        <v>58.2</v>
      </c>
      <c r="HW14" s="20">
        <v>35.6</v>
      </c>
      <c r="HX14" s="20"/>
      <c r="HY14" s="85"/>
      <c r="HZ14" s="85">
        <v>460</v>
      </c>
      <c r="IA14" s="85">
        <v>296</v>
      </c>
      <c r="IB14" s="85">
        <v>311.9</v>
      </c>
      <c r="IC14" s="85">
        <v>547.2</v>
      </c>
      <c r="ID14" s="85"/>
      <c r="IE14" s="85"/>
      <c r="IF14" s="85">
        <v>14</v>
      </c>
      <c r="IG14" s="85">
        <v>85.1</v>
      </c>
      <c r="IH14" s="85">
        <v>16.7</v>
      </c>
      <c r="II14" s="85"/>
      <c r="IJ14" s="85"/>
      <c r="IK14" s="97">
        <v>8.471903203036286</v>
      </c>
      <c r="IL14" s="97">
        <v>6.85619584454379</v>
      </c>
      <c r="IM14" s="97">
        <v>13.489392466282752</v>
      </c>
      <c r="IN14" s="85"/>
      <c r="IO14" s="85">
        <v>77.96</v>
      </c>
      <c r="IP14" s="85">
        <v>54.77</v>
      </c>
      <c r="IQ14" s="85">
        <v>47.43</v>
      </c>
      <c r="IR14" s="85">
        <v>81.63</v>
      </c>
      <c r="IS14" s="85">
        <v>68.2</v>
      </c>
      <c r="IT14" s="85">
        <v>15.299999999999997</v>
      </c>
      <c r="IU14" s="85">
        <v>27.56</v>
      </c>
      <c r="IV14" s="85">
        <v>46.7</v>
      </c>
    </row>
    <row r="15" spans="1:256" ht="12.75">
      <c r="A15" s="109" t="str">
        <f>Q3</f>
        <v>Per cent born in Afghanistan, 2021</v>
      </c>
      <c r="B15" s="18" t="s">
        <v>34</v>
      </c>
      <c r="C15" s="51">
        <f t="shared" si="0"/>
        <v>2.9598531955060925</v>
      </c>
      <c r="D15" s="52"/>
      <c r="E15" s="71">
        <v>12</v>
      </c>
      <c r="F15" s="53"/>
      <c r="G15" s="105">
        <v>7.728860535292574</v>
      </c>
      <c r="H15" s="105">
        <v>22.44776633429546</v>
      </c>
      <c r="I15" s="105">
        <v>13.041606533718184</v>
      </c>
      <c r="J15" s="105">
        <v>53.594036998163205</v>
      </c>
      <c r="K15" s="75">
        <v>10.916590133823144</v>
      </c>
      <c r="L15" s="74"/>
      <c r="M15" s="74"/>
      <c r="N15" s="74">
        <v>0.8035994379101259</v>
      </c>
      <c r="O15" s="74"/>
      <c r="P15" s="74"/>
      <c r="Q15" s="100">
        <v>0.1878684488976225</v>
      </c>
      <c r="R15" s="100">
        <v>58.01636830853614</v>
      </c>
      <c r="S15" s="100">
        <v>0.21550886436761751</v>
      </c>
      <c r="T15" s="101">
        <v>0.14640782569262994</v>
      </c>
      <c r="U15" s="101">
        <v>0.029367941436869723</v>
      </c>
      <c r="V15" s="72">
        <v>0.4223800989008616</v>
      </c>
      <c r="W15" s="73">
        <v>0.2789954436502624</v>
      </c>
      <c r="X15" s="19">
        <v>0.4629769591224168</v>
      </c>
      <c r="Y15" s="19">
        <v>0.4871623226586625</v>
      </c>
      <c r="Z15" s="19">
        <v>0.4793884558077263</v>
      </c>
      <c r="AA15" s="81">
        <v>0.08378500939342244</v>
      </c>
      <c r="AB15" s="81">
        <v>7.100563605346692</v>
      </c>
      <c r="AC15" s="81">
        <v>0.1623874408862208</v>
      </c>
      <c r="AD15" s="81">
        <v>0.4012179058066467</v>
      </c>
      <c r="AE15" s="81">
        <v>6.683797965838174</v>
      </c>
      <c r="AF15" s="81">
        <v>1.3712237362067847</v>
      </c>
      <c r="AG15" s="81">
        <v>1.8411107991967004</v>
      </c>
      <c r="AH15" s="81">
        <v>0.2651752359152648</v>
      </c>
      <c r="AI15" s="81">
        <v>0.10710660994623077</v>
      </c>
      <c r="AJ15" s="81">
        <v>0.037141808287805826</v>
      </c>
      <c r="AK15" s="81">
        <v>1.0524951953184047</v>
      </c>
      <c r="AL15" s="81">
        <v>0.18398151547215444</v>
      </c>
      <c r="AM15" s="81">
        <v>1.6782914768187611</v>
      </c>
      <c r="AN15" s="81">
        <v>1.4787622276447343</v>
      </c>
      <c r="AO15" s="81">
        <v>1.6700857284761061</v>
      </c>
      <c r="AP15" s="81">
        <v>0.25135502818026734</v>
      </c>
      <c r="AQ15" s="81">
        <v>3.1687145047398992</v>
      </c>
      <c r="AR15" s="81">
        <v>0.6642337342633181</v>
      </c>
      <c r="AS15" s="81"/>
      <c r="AT15" s="81"/>
      <c r="AU15" s="81">
        <v>7.109124375493032</v>
      </c>
      <c r="AV15" s="81"/>
      <c r="AW15" s="81"/>
      <c r="AX15" s="81">
        <v>51.927330794099554</v>
      </c>
      <c r="AY15" s="81">
        <v>9.88555996212964</v>
      </c>
      <c r="AZ15" s="19">
        <v>0.2648307395627457</v>
      </c>
      <c r="BA15" s="19">
        <v>0.3547073991178126</v>
      </c>
      <c r="BB15" s="19">
        <v>48.072669205900446</v>
      </c>
      <c r="BC15" s="63">
        <v>0.5471132576798733</v>
      </c>
      <c r="BD15" s="63">
        <v>1.2080993704270886</v>
      </c>
      <c r="BE15" s="63">
        <v>1.7665562841673101</v>
      </c>
      <c r="BF15" s="63">
        <v>0.15357565127856093</v>
      </c>
      <c r="BG15" s="19">
        <v>2.1291169836345945</v>
      </c>
      <c r="BH15" s="19">
        <v>0.02923172907858972</v>
      </c>
      <c r="BI15" s="81">
        <v>0.3215490198644869</v>
      </c>
      <c r="BJ15" s="81">
        <v>0.5828894037163562</v>
      </c>
      <c r="BK15" s="81">
        <v>1.3586209604586328</v>
      </c>
      <c r="BL15" s="81">
        <v>0.3023520634546668</v>
      </c>
      <c r="BM15" s="81">
        <v>5.520433851214862</v>
      </c>
      <c r="BN15" s="81">
        <v>0.06457158065121313</v>
      </c>
      <c r="BO15" s="81">
        <v>0.9192724353520677</v>
      </c>
      <c r="BP15" s="81">
        <v>0.24825154993608287</v>
      </c>
      <c r="BQ15" s="81">
        <v>1.714637242968024</v>
      </c>
      <c r="BR15" s="81">
        <v>0.5449317853605756</v>
      </c>
      <c r="BS15" s="81">
        <v>0.6732023577352827</v>
      </c>
      <c r="BT15" s="81">
        <v>0.42538710226305937</v>
      </c>
      <c r="BU15" s="20">
        <v>0.22600053227924594</v>
      </c>
      <c r="BV15" s="20">
        <v>6.4632661876153445</v>
      </c>
      <c r="BW15" s="20">
        <v>2.3625345217994527</v>
      </c>
      <c r="BX15" s="20">
        <v>0.9079287792917196</v>
      </c>
      <c r="BY15" s="81"/>
      <c r="BZ15" s="81"/>
      <c r="CA15" s="81">
        <v>6.6399891759361385</v>
      </c>
      <c r="CB15" s="81"/>
      <c r="CC15" s="81"/>
      <c r="CD15" s="81">
        <v>2.620031824378526</v>
      </c>
      <c r="CE15" s="81">
        <v>46.29921052746935</v>
      </c>
      <c r="CF15" s="20">
        <v>5.112941475581584</v>
      </c>
      <c r="CG15" s="20">
        <v>20.25012383453077</v>
      </c>
      <c r="CH15" s="64">
        <v>0.041643470522998154</v>
      </c>
      <c r="CI15" s="20">
        <v>20.61001109031373</v>
      </c>
      <c r="CJ15" s="20"/>
      <c r="CK15" s="20"/>
      <c r="CL15" s="20">
        <v>12.922885572139304</v>
      </c>
      <c r="CM15" s="20">
        <v>7.5602289365100495</v>
      </c>
      <c r="CN15" s="20">
        <v>10.299131553554197</v>
      </c>
      <c r="CO15" s="20">
        <v>28.7</v>
      </c>
      <c r="CP15" s="20"/>
      <c r="CQ15" s="20">
        <v>7.353766749206875</v>
      </c>
      <c r="CR15" s="20"/>
      <c r="CS15" s="20"/>
      <c r="CT15" s="20">
        <v>7.194465864062437</v>
      </c>
      <c r="CU15" s="65">
        <v>8.188880915343232</v>
      </c>
      <c r="CV15" s="65">
        <v>2.0169108503117856</v>
      </c>
      <c r="CW15" s="65">
        <v>0.5313055764799223</v>
      </c>
      <c r="CX15" s="20">
        <v>5.925929227601146</v>
      </c>
      <c r="CY15" s="20">
        <v>3.3264542930114596</v>
      </c>
      <c r="CZ15" s="20">
        <v>0.9792603620187829</v>
      </c>
      <c r="DA15" s="20">
        <v>1.2654165533779356</v>
      </c>
      <c r="DB15" s="20">
        <v>7.551938240183996</v>
      </c>
      <c r="DC15" s="20">
        <v>0.7978498170294135</v>
      </c>
      <c r="DD15" s="20"/>
      <c r="DE15" s="20"/>
      <c r="DF15" s="20">
        <v>4.855190662191728</v>
      </c>
      <c r="DG15" s="20">
        <v>9.914300695009985</v>
      </c>
      <c r="DH15" s="20"/>
      <c r="DI15" s="20"/>
      <c r="DJ15" s="82">
        <v>26.370621788525906</v>
      </c>
      <c r="DK15" s="83">
        <v>55.20199877433649</v>
      </c>
      <c r="DL15" s="20">
        <v>16.90315686921542</v>
      </c>
      <c r="DM15" s="20"/>
      <c r="DN15" s="20"/>
      <c r="DO15" s="20">
        <v>7.715376226826609</v>
      </c>
      <c r="DP15" s="20">
        <v>46.66274936927978</v>
      </c>
      <c r="DQ15" s="20">
        <v>68.14428365751236</v>
      </c>
      <c r="DR15" s="20"/>
      <c r="DS15" s="20"/>
      <c r="DT15" s="20">
        <v>863.8362219378853</v>
      </c>
      <c r="DU15" s="20">
        <v>512.5079083892193</v>
      </c>
      <c r="DV15" s="20">
        <v>665.1596958174905</v>
      </c>
      <c r="DW15" s="66">
        <v>1703</v>
      </c>
      <c r="DX15" s="66"/>
      <c r="DY15" s="84"/>
      <c r="DZ15" s="66">
        <v>4.637500177194183</v>
      </c>
      <c r="EA15" s="66">
        <v>582.0560822187647</v>
      </c>
      <c r="EB15" s="66"/>
      <c r="EC15" s="20"/>
      <c r="ED15" s="20">
        <v>87.77509340303907</v>
      </c>
      <c r="EE15" s="20">
        <v>9.01421838488653</v>
      </c>
      <c r="EF15" s="20">
        <v>2.9598531955060925</v>
      </c>
      <c r="EG15" s="20">
        <v>5.622975330176925</v>
      </c>
      <c r="EH15" s="20"/>
      <c r="EI15" s="20"/>
      <c r="EJ15" s="20">
        <v>24.905234293088153</v>
      </c>
      <c r="EK15" s="20">
        <v>48.2901846923139</v>
      </c>
      <c r="EL15" s="20">
        <v>25.629755087775898</v>
      </c>
      <c r="EM15" s="20">
        <v>2.4222383525553135</v>
      </c>
      <c r="EN15" s="20">
        <v>658500</v>
      </c>
      <c r="EO15" s="20"/>
      <c r="EP15" s="20">
        <v>1.9177605970309521</v>
      </c>
      <c r="EQ15" s="20"/>
      <c r="ER15" s="20"/>
      <c r="ES15" s="20">
        <v>7.7567366618601294</v>
      </c>
      <c r="ET15" s="20"/>
      <c r="EU15" s="113">
        <v>75</v>
      </c>
      <c r="EV15" s="113">
        <v>742</v>
      </c>
      <c r="EW15" s="113">
        <v>951</v>
      </c>
      <c r="EX15" s="113">
        <v>1768</v>
      </c>
      <c r="EY15" s="20"/>
      <c r="EZ15" s="20">
        <v>86.99715353750128</v>
      </c>
      <c r="FA15" s="20"/>
      <c r="FB15" s="20"/>
      <c r="FC15" s="20">
        <v>12.1</v>
      </c>
      <c r="FD15" s="20">
        <v>18.168368101790204</v>
      </c>
      <c r="FE15" s="20">
        <v>26.411818554878625</v>
      </c>
      <c r="FF15" s="20"/>
      <c r="FG15" s="20"/>
      <c r="FH15" s="20">
        <v>10.142500098140564</v>
      </c>
      <c r="FI15" s="20">
        <v>1.1410476178013895</v>
      </c>
      <c r="FJ15" s="20">
        <v>3.3145339631776607</v>
      </c>
      <c r="FK15" s="20">
        <v>11.254759817327697</v>
      </c>
      <c r="FL15" s="20">
        <v>24.069641462369926</v>
      </c>
      <c r="FM15" s="95">
        <v>37.864395676383886</v>
      </c>
      <c r="FN15" s="20">
        <v>38.69708034342266</v>
      </c>
      <c r="FO15" s="20"/>
      <c r="FP15" s="20"/>
      <c r="FQ15" s="20">
        <v>1566.412922699305</v>
      </c>
      <c r="FR15" s="20">
        <v>3792.8918519992703</v>
      </c>
      <c r="FS15" s="20">
        <v>610.3122875101581</v>
      </c>
      <c r="FT15" s="20">
        <v>1735.160953281258</v>
      </c>
      <c r="FU15" s="20"/>
      <c r="FV15" s="20"/>
      <c r="FW15" s="20">
        <v>75.9</v>
      </c>
      <c r="FX15" s="20">
        <v>25.24358</v>
      </c>
      <c r="FY15" s="20">
        <v>9.2</v>
      </c>
      <c r="FZ15" s="20">
        <v>30.8</v>
      </c>
      <c r="GA15" s="20">
        <v>22.9</v>
      </c>
      <c r="GB15" s="20"/>
      <c r="GC15" s="20">
        <v>5</v>
      </c>
      <c r="GD15" s="20"/>
      <c r="GE15" s="20">
        <v>5.06</v>
      </c>
      <c r="GF15" s="20">
        <v>33.9</v>
      </c>
      <c r="GG15" s="20">
        <v>40.7</v>
      </c>
      <c r="GH15" s="20">
        <v>95.5</v>
      </c>
      <c r="GI15" s="20">
        <v>5.6</v>
      </c>
      <c r="GJ15" s="20"/>
      <c r="GK15" s="20"/>
      <c r="GL15" s="20">
        <v>14.4</v>
      </c>
      <c r="GM15" s="20">
        <v>17.4</v>
      </c>
      <c r="GN15" s="20">
        <v>36.01</v>
      </c>
      <c r="GO15" s="20">
        <v>2.33</v>
      </c>
      <c r="GP15" s="20">
        <v>7.6</v>
      </c>
      <c r="GQ15" s="20"/>
      <c r="GR15" s="20"/>
      <c r="GS15" s="20">
        <v>50.73</v>
      </c>
      <c r="GT15" s="20">
        <v>33.14</v>
      </c>
      <c r="GU15" s="20">
        <v>20.74</v>
      </c>
      <c r="GV15" s="20"/>
      <c r="GW15" s="20"/>
      <c r="GX15" s="20"/>
      <c r="GY15" s="20">
        <v>22.37</v>
      </c>
      <c r="GZ15" s="20">
        <v>26.15634</v>
      </c>
      <c r="HA15" s="20">
        <v>6.3</v>
      </c>
      <c r="HB15" s="20">
        <v>20.1</v>
      </c>
      <c r="HC15" s="20">
        <v>20.1</v>
      </c>
      <c r="HD15" s="20">
        <v>14.5</v>
      </c>
      <c r="HE15" s="20"/>
      <c r="HF15" s="20">
        <v>0.20160458426912836</v>
      </c>
      <c r="HG15" s="20">
        <v>0.8235761740355881</v>
      </c>
      <c r="HH15" s="20">
        <v>2.3592025818727786</v>
      </c>
      <c r="HI15" s="20"/>
      <c r="HJ15" s="20">
        <v>15.396518375241769</v>
      </c>
      <c r="HK15" s="20">
        <v>7.056530214424953</v>
      </c>
      <c r="HL15" s="20">
        <v>12.163971716500173</v>
      </c>
      <c r="HM15" s="20">
        <v>5.833333333333333</v>
      </c>
      <c r="HN15" s="20">
        <v>9.838519834188066</v>
      </c>
      <c r="HO15" s="20">
        <v>21.47517730496454</v>
      </c>
      <c r="HP15" s="20">
        <v>40.59718633362044</v>
      </c>
      <c r="HQ15" s="20"/>
      <c r="HR15" s="20"/>
      <c r="HS15" s="20">
        <v>68.6</v>
      </c>
      <c r="HT15" s="20">
        <v>59.4</v>
      </c>
      <c r="HU15" s="20">
        <v>45.5</v>
      </c>
      <c r="HV15" s="20">
        <v>43.3</v>
      </c>
      <c r="HW15" s="20">
        <v>40.4</v>
      </c>
      <c r="HX15" s="20"/>
      <c r="HY15" s="85"/>
      <c r="HZ15" s="85">
        <v>346</v>
      </c>
      <c r="IA15" s="85">
        <v>399</v>
      </c>
      <c r="IB15" s="85">
        <v>176</v>
      </c>
      <c r="IC15" s="85">
        <v>507.4</v>
      </c>
      <c r="ID15" s="85"/>
      <c r="IE15" s="85"/>
      <c r="IF15" s="85">
        <v>8.4</v>
      </c>
      <c r="IG15" s="85">
        <v>95.5</v>
      </c>
      <c r="IH15" s="85">
        <v>11.6</v>
      </c>
      <c r="II15" s="85"/>
      <c r="IJ15" s="85"/>
      <c r="IK15" s="97">
        <v>6.460331261698456</v>
      </c>
      <c r="IL15" s="97">
        <v>3.172985081658964</v>
      </c>
      <c r="IM15" s="97">
        <v>11.408615157166137</v>
      </c>
      <c r="IN15" s="85"/>
      <c r="IO15" s="85">
        <v>80.15</v>
      </c>
      <c r="IP15" s="85">
        <v>65.69</v>
      </c>
      <c r="IQ15" s="85">
        <v>60.12</v>
      </c>
      <c r="IR15" s="85">
        <v>79.54</v>
      </c>
      <c r="IS15" s="85">
        <v>75.3</v>
      </c>
      <c r="IT15" s="85">
        <v>16.700000000000003</v>
      </c>
      <c r="IU15" s="85">
        <v>36.71</v>
      </c>
      <c r="IV15" s="85">
        <v>37.6</v>
      </c>
    </row>
    <row r="16" spans="1:256" ht="12.75">
      <c r="A16" s="109" t="str">
        <f>R3</f>
        <v>Per cent born in Australia, 2021</v>
      </c>
      <c r="B16" s="18" t="s">
        <v>35</v>
      </c>
      <c r="C16" s="51">
        <f t="shared" si="0"/>
        <v>15.02297341647522</v>
      </c>
      <c r="D16" s="52"/>
      <c r="E16" s="71">
        <v>13</v>
      </c>
      <c r="F16" s="53"/>
      <c r="G16" s="105">
        <v>5.445622822161933</v>
      </c>
      <c r="H16" s="105">
        <v>17.20642268556287</v>
      </c>
      <c r="I16" s="105">
        <v>10.708481157550578</v>
      </c>
      <c r="J16" s="105">
        <v>53.537346563205524</v>
      </c>
      <c r="K16" s="75">
        <v>18.54774959368103</v>
      </c>
      <c r="L16" s="74"/>
      <c r="M16" s="74"/>
      <c r="N16" s="74">
        <v>0.4704778412756336</v>
      </c>
      <c r="O16" s="74"/>
      <c r="P16" s="74"/>
      <c r="Q16" s="100">
        <v>0.048341368452684254</v>
      </c>
      <c r="R16" s="100">
        <v>67.01093560145807</v>
      </c>
      <c r="S16" s="100">
        <v>0.11105449509400438</v>
      </c>
      <c r="T16" s="101">
        <v>0.146983890565594</v>
      </c>
      <c r="U16" s="101">
        <v>0.6212519107905773</v>
      </c>
      <c r="V16" s="72">
        <v>2.906361462783679</v>
      </c>
      <c r="W16" s="73">
        <v>0.27632971426331676</v>
      </c>
      <c r="X16" s="19">
        <v>0.2586916473954455</v>
      </c>
      <c r="Y16" s="19">
        <v>0.20904375547106702</v>
      </c>
      <c r="Z16" s="19">
        <v>1.9349612615790643</v>
      </c>
      <c r="AA16" s="81">
        <v>0.32663086792354223</v>
      </c>
      <c r="AB16" s="81">
        <v>3.7314310351585465</v>
      </c>
      <c r="AC16" s="81">
        <v>0.2188426815087733</v>
      </c>
      <c r="AD16" s="81">
        <v>0.1384914879995819</v>
      </c>
      <c r="AE16" s="81">
        <v>0.06859248226394388</v>
      </c>
      <c r="AF16" s="81">
        <v>0.9406968996198016</v>
      </c>
      <c r="AG16" s="81">
        <v>0.22210899018800875</v>
      </c>
      <c r="AH16" s="81">
        <v>0.6179856021113419</v>
      </c>
      <c r="AI16" s="81">
        <v>0.43441905433831113</v>
      </c>
      <c r="AJ16" s="81">
        <v>0.06271312664132012</v>
      </c>
      <c r="AK16" s="81">
        <v>0.15678281660330026</v>
      </c>
      <c r="AL16" s="81">
        <v>0.05291420060361384</v>
      </c>
      <c r="AM16" s="81">
        <v>0.13653170279204066</v>
      </c>
      <c r="AN16" s="81">
        <v>0.951149087393355</v>
      </c>
      <c r="AO16" s="81">
        <v>1.0295404956950052</v>
      </c>
      <c r="AP16" s="81">
        <v>0.3338167470178602</v>
      </c>
      <c r="AQ16" s="81">
        <v>0.3919570415082507</v>
      </c>
      <c r="AR16" s="81">
        <v>1.0713492467892185</v>
      </c>
      <c r="AS16" s="81"/>
      <c r="AT16" s="81"/>
      <c r="AU16" s="81">
        <v>4.806446388079041</v>
      </c>
      <c r="AV16" s="81"/>
      <c r="AW16" s="81"/>
      <c r="AX16" s="81">
        <v>26.930812418519025</v>
      </c>
      <c r="AY16" s="81">
        <v>0.700326906572853</v>
      </c>
      <c r="AZ16" s="19">
        <v>1.1078136567022399</v>
      </c>
      <c r="BA16" s="19">
        <v>0.31970021553559613</v>
      </c>
      <c r="BB16" s="19">
        <v>73.06918758148097</v>
      </c>
      <c r="BC16" s="63">
        <v>0.2928401564434661</v>
      </c>
      <c r="BD16" s="63">
        <v>4.33102074775784</v>
      </c>
      <c r="BE16" s="63">
        <v>0.99382218640881</v>
      </c>
      <c r="BF16" s="63">
        <v>0.16312572473025294</v>
      </c>
      <c r="BG16" s="19">
        <v>1.3095916615894603</v>
      </c>
      <c r="BH16" s="19">
        <v>0.5843700661019503</v>
      </c>
      <c r="BI16" s="81">
        <v>0.08385579423884489</v>
      </c>
      <c r="BJ16" s="81">
        <v>3.581559586748164</v>
      </c>
      <c r="BK16" s="81">
        <v>0.16836671187018076</v>
      </c>
      <c r="BL16" s="81">
        <v>0.14150665277805075</v>
      </c>
      <c r="BM16" s="81">
        <v>0.6236774696514088</v>
      </c>
      <c r="BN16" s="81">
        <v>1.3633117797737204</v>
      </c>
      <c r="BO16" s="81">
        <v>0.032101046232057805</v>
      </c>
      <c r="BP16" s="81">
        <v>0.3406641640953073</v>
      </c>
      <c r="BQ16" s="81">
        <v>0.4408980431464266</v>
      </c>
      <c r="BR16" s="81">
        <v>0.7953197984840444</v>
      </c>
      <c r="BS16" s="81">
        <v>0.3963496524570403</v>
      </c>
      <c r="BT16" s="81">
        <v>0.5077206291805062</v>
      </c>
      <c r="BU16" s="20">
        <v>0.2627044803888813</v>
      </c>
      <c r="BV16" s="20">
        <v>0.5024796420405784</v>
      </c>
      <c r="BW16" s="20">
        <v>0.15985010776779807</v>
      </c>
      <c r="BX16" s="20">
        <v>1.131398098831915</v>
      </c>
      <c r="BY16" s="81"/>
      <c r="BZ16" s="81"/>
      <c r="CA16" s="81">
        <v>3.3251332772609707</v>
      </c>
      <c r="CB16" s="81"/>
      <c r="CC16" s="81"/>
      <c r="CD16" s="81">
        <v>2.9653640674710364</v>
      </c>
      <c r="CE16" s="81">
        <v>47.63858041365695</v>
      </c>
      <c r="CF16" s="20">
        <v>3.0433999639834326</v>
      </c>
      <c r="CG16" s="20">
        <v>1.5347059647437822</v>
      </c>
      <c r="CH16" s="64">
        <v>1.116513596254277</v>
      </c>
      <c r="CI16" s="20">
        <v>42.80702456463307</v>
      </c>
      <c r="CJ16" s="20"/>
      <c r="CK16" s="20"/>
      <c r="CL16" s="20">
        <v>5.5782640057706185</v>
      </c>
      <c r="CM16" s="20">
        <v>3.0224748127098944</v>
      </c>
      <c r="CN16" s="20">
        <v>4.311526479750779</v>
      </c>
      <c r="CO16" s="20">
        <v>14.5</v>
      </c>
      <c r="CP16" s="20"/>
      <c r="CQ16" s="20">
        <v>6.1143945363803525</v>
      </c>
      <c r="CR16" s="20"/>
      <c r="CS16" s="20"/>
      <c r="CT16" s="20">
        <v>8.266042204995694</v>
      </c>
      <c r="CU16" s="65">
        <v>8.582310508182601</v>
      </c>
      <c r="CV16" s="65">
        <v>3.25958225667528</v>
      </c>
      <c r="CW16" s="65">
        <v>0.855270241171404</v>
      </c>
      <c r="CX16" s="20">
        <v>4.872550602928509</v>
      </c>
      <c r="CY16" s="20">
        <v>4.257509689922481</v>
      </c>
      <c r="CZ16" s="20">
        <v>0.9481319982773471</v>
      </c>
      <c r="DA16" s="20">
        <v>1.515396210163652</v>
      </c>
      <c r="DB16" s="20">
        <v>8.607208225667529</v>
      </c>
      <c r="DC16" s="20">
        <v>1.042339577950043</v>
      </c>
      <c r="DD16" s="20"/>
      <c r="DE16" s="20"/>
      <c r="DF16" s="20">
        <v>6.2518761882525595</v>
      </c>
      <c r="DG16" s="20">
        <v>10.477534791252484</v>
      </c>
      <c r="DH16" s="20"/>
      <c r="DI16" s="20"/>
      <c r="DJ16" s="82">
        <v>35.8996084178708</v>
      </c>
      <c r="DK16" s="83">
        <v>47.27151984245116</v>
      </c>
      <c r="DL16" s="20">
        <v>15.388490691337104</v>
      </c>
      <c r="DM16" s="20"/>
      <c r="DN16" s="20"/>
      <c r="DO16" s="20">
        <v>2.2364217252396164</v>
      </c>
      <c r="DP16" s="20">
        <v>11.058349945341647</v>
      </c>
      <c r="DQ16" s="20">
        <v>92.06802506038011</v>
      </c>
      <c r="DR16" s="20"/>
      <c r="DS16" s="20"/>
      <c r="DT16" s="20">
        <v>1091.511816705755</v>
      </c>
      <c r="DU16" s="20">
        <v>718.9245810055866</v>
      </c>
      <c r="DV16" s="20">
        <v>878.1928068958684</v>
      </c>
      <c r="DW16" s="66">
        <v>1914</v>
      </c>
      <c r="DX16" s="66"/>
      <c r="DY16" s="84"/>
      <c r="DZ16" s="66">
        <v>7.032218814776821</v>
      </c>
      <c r="EA16" s="66">
        <v>481.7079053883776</v>
      </c>
      <c r="EB16" s="66"/>
      <c r="EC16" s="20"/>
      <c r="ED16" s="20">
        <v>58.83656055136199</v>
      </c>
      <c r="EE16" s="20">
        <v>25.55956678700361</v>
      </c>
      <c r="EF16" s="20">
        <v>15.02297341647522</v>
      </c>
      <c r="EG16" s="20">
        <v>7.204093130910143</v>
      </c>
      <c r="EH16" s="20"/>
      <c r="EI16" s="20"/>
      <c r="EJ16" s="20">
        <v>35.03656914893617</v>
      </c>
      <c r="EK16" s="20">
        <v>37.98869680851064</v>
      </c>
      <c r="EL16" s="20">
        <v>25.408909574468087</v>
      </c>
      <c r="EM16" s="20">
        <v>2.004654255319149</v>
      </c>
      <c r="EN16" s="20">
        <v>1212000</v>
      </c>
      <c r="EO16" s="20"/>
      <c r="EP16" s="20">
        <v>1.6935315294390896</v>
      </c>
      <c r="EQ16" s="20"/>
      <c r="ER16" s="20"/>
      <c r="ES16" s="20">
        <v>12.597146133265383</v>
      </c>
      <c r="ET16" s="20"/>
      <c r="EU16" s="113">
        <v>3</v>
      </c>
      <c r="EV16" s="113">
        <v>432</v>
      </c>
      <c r="EW16" s="113">
        <v>715</v>
      </c>
      <c r="EX16" s="113">
        <v>1150</v>
      </c>
      <c r="EY16" s="20"/>
      <c r="EZ16" s="20">
        <v>86.81644376955305</v>
      </c>
      <c r="FA16" s="20"/>
      <c r="FB16" s="20"/>
      <c r="FC16" s="20">
        <v>6</v>
      </c>
      <c r="FD16" s="20">
        <v>9.065835232042211</v>
      </c>
      <c r="FE16" s="20">
        <v>15.832363213038416</v>
      </c>
      <c r="FF16" s="20"/>
      <c r="FG16" s="20"/>
      <c r="FH16" s="20">
        <v>9.199212386497244</v>
      </c>
      <c r="FI16" s="20">
        <v>1.061011715042568</v>
      </c>
      <c r="FJ16" s="20">
        <v>4.491946793591432</v>
      </c>
      <c r="FK16" s="20">
        <v>11.100250733075518</v>
      </c>
      <c r="FL16" s="20">
        <v>38.94159583219084</v>
      </c>
      <c r="FM16" s="95">
        <v>25.072662462297778</v>
      </c>
      <c r="FN16" s="20">
        <v>26.791117930358435</v>
      </c>
      <c r="FO16" s="20"/>
      <c r="FP16" s="20"/>
      <c r="FQ16" s="20">
        <v>1005.4216255312535</v>
      </c>
      <c r="FR16" s="20">
        <v>3402.4137292056453</v>
      </c>
      <c r="FS16" s="20">
        <v>401.0926936572361</v>
      </c>
      <c r="FT16" s="20">
        <v>1011.3991619493942</v>
      </c>
      <c r="FU16" s="20"/>
      <c r="FV16" s="20"/>
      <c r="FW16" s="20">
        <v>77.5</v>
      </c>
      <c r="FX16" s="20">
        <v>18.81771</v>
      </c>
      <c r="FY16" s="20">
        <v>3.4</v>
      </c>
      <c r="FZ16" s="20">
        <v>22.8</v>
      </c>
      <c r="GA16" s="20">
        <v>17.4</v>
      </c>
      <c r="GB16" s="20"/>
      <c r="GC16" s="20">
        <v>4.7</v>
      </c>
      <c r="GD16" s="20"/>
      <c r="GE16" s="20">
        <v>1.66</v>
      </c>
      <c r="GF16" s="20">
        <v>41.8</v>
      </c>
      <c r="GG16" s="20">
        <v>63.9</v>
      </c>
      <c r="GH16" s="20">
        <v>94</v>
      </c>
      <c r="GI16" s="20">
        <v>3.5</v>
      </c>
      <c r="GJ16" s="20"/>
      <c r="GK16" s="20"/>
      <c r="GL16" s="20">
        <v>8.1</v>
      </c>
      <c r="GM16" s="20">
        <v>12.7</v>
      </c>
      <c r="GN16" s="20">
        <v>48.74</v>
      </c>
      <c r="GO16" s="20">
        <v>5.56</v>
      </c>
      <c r="GP16" s="20">
        <v>2</v>
      </c>
      <c r="GQ16" s="20"/>
      <c r="GR16" s="20"/>
      <c r="GS16" s="20">
        <v>63.95</v>
      </c>
      <c r="GT16" s="20">
        <v>43.99</v>
      </c>
      <c r="GU16" s="20">
        <v>15.38</v>
      </c>
      <c r="GV16" s="20"/>
      <c r="GW16" s="20"/>
      <c r="GX16" s="20"/>
      <c r="GY16" s="20">
        <v>10.26</v>
      </c>
      <c r="GZ16" s="20">
        <v>16.94012</v>
      </c>
      <c r="HA16" s="20">
        <v>6.5</v>
      </c>
      <c r="HB16" s="20">
        <v>21.7</v>
      </c>
      <c r="HC16" s="20">
        <v>21.7</v>
      </c>
      <c r="HD16" s="20">
        <v>17.6</v>
      </c>
      <c r="HE16" s="20"/>
      <c r="HF16" s="20">
        <v>0.20618801726417446</v>
      </c>
      <c r="HG16" s="20">
        <v>0.9157173707908924</v>
      </c>
      <c r="HH16" s="20">
        <v>2.419677026129577</v>
      </c>
      <c r="HI16" s="20"/>
      <c r="HJ16" s="20">
        <v>6.218274111675129</v>
      </c>
      <c r="HK16" s="20">
        <v>3.5460992907801483</v>
      </c>
      <c r="HL16" s="20">
        <v>11.551303393649116</v>
      </c>
      <c r="HM16" s="20">
        <v>2.977667493796526</v>
      </c>
      <c r="HN16" s="20">
        <v>11.089806063436738</v>
      </c>
      <c r="HO16" s="20">
        <v>15.203531142717019</v>
      </c>
      <c r="HP16" s="20">
        <v>35.8528095474888</v>
      </c>
      <c r="HQ16" s="20"/>
      <c r="HR16" s="20"/>
      <c r="HS16" s="20">
        <v>79.3</v>
      </c>
      <c r="HT16" s="20">
        <v>79.4</v>
      </c>
      <c r="HU16" s="20">
        <v>53.3</v>
      </c>
      <c r="HV16" s="20">
        <v>59.2</v>
      </c>
      <c r="HW16" s="20">
        <v>34.8</v>
      </c>
      <c r="HX16" s="20"/>
      <c r="HY16" s="85"/>
      <c r="HZ16" s="85">
        <v>590</v>
      </c>
      <c r="IA16" s="85">
        <v>860</v>
      </c>
      <c r="IB16" s="85">
        <v>306.4</v>
      </c>
      <c r="IC16" s="85">
        <v>795.1</v>
      </c>
      <c r="ID16" s="85"/>
      <c r="IE16" s="85"/>
      <c r="IF16" s="85">
        <v>14.1</v>
      </c>
      <c r="IG16" s="85">
        <v>94</v>
      </c>
      <c r="IH16" s="85">
        <v>21.3</v>
      </c>
      <c r="II16" s="85"/>
      <c r="IJ16" s="85"/>
      <c r="IK16" s="97">
        <v>8.713008408633025</v>
      </c>
      <c r="IL16" s="97">
        <v>8.489462064639104</v>
      </c>
      <c r="IM16" s="97">
        <v>12.893534067346163</v>
      </c>
      <c r="IN16" s="85"/>
      <c r="IO16" s="85">
        <v>81.22</v>
      </c>
      <c r="IP16" s="85">
        <v>55.1</v>
      </c>
      <c r="IQ16" s="85">
        <v>45.47</v>
      </c>
      <c r="IR16" s="85">
        <v>80.94</v>
      </c>
      <c r="IS16" s="85">
        <v>62.4</v>
      </c>
      <c r="IT16" s="85">
        <v>14.099999999999994</v>
      </c>
      <c r="IU16" s="85">
        <v>28.3</v>
      </c>
      <c r="IV16" s="85">
        <v>48.7</v>
      </c>
    </row>
    <row r="17" spans="1:256" ht="12.75">
      <c r="A17" s="110" t="str">
        <f>S3</f>
        <v>Per cent born in Bangladesh, 2021</v>
      </c>
      <c r="B17" s="18" t="s">
        <v>36</v>
      </c>
      <c r="C17" s="51">
        <f t="shared" si="0"/>
        <v>2.6659469248450236</v>
      </c>
      <c r="D17" s="52"/>
      <c r="E17" s="71">
        <v>14</v>
      </c>
      <c r="F17" s="53"/>
      <c r="G17" s="105">
        <v>5.297297297297297</v>
      </c>
      <c r="H17" s="105">
        <v>17.040854808296668</v>
      </c>
      <c r="I17" s="105">
        <v>11.926461345065995</v>
      </c>
      <c r="J17" s="105">
        <v>53.15964802011314</v>
      </c>
      <c r="K17" s="75">
        <v>17.873035826524198</v>
      </c>
      <c r="L17" s="74"/>
      <c r="M17" s="74"/>
      <c r="N17" s="74">
        <v>0.6600915860928649</v>
      </c>
      <c r="O17" s="74"/>
      <c r="P17" s="74"/>
      <c r="Q17" s="100">
        <v>0.16059471850595106</v>
      </c>
      <c r="R17" s="100">
        <v>65.93384533692513</v>
      </c>
      <c r="S17" s="100">
        <v>0.0686412909743178</v>
      </c>
      <c r="T17" s="101">
        <v>0.0686412909743178</v>
      </c>
      <c r="U17" s="101">
        <v>0.3704039475217904</v>
      </c>
      <c r="V17" s="72">
        <v>5.480942328364394</v>
      </c>
      <c r="W17" s="73">
        <v>0.16059471850595106</v>
      </c>
      <c r="X17" s="19">
        <v>0.35615764184787535</v>
      </c>
      <c r="Y17" s="19">
        <v>0.1890873298537811</v>
      </c>
      <c r="Z17" s="19">
        <v>0.3833551344980768</v>
      </c>
      <c r="AA17" s="81">
        <v>1.0665302474971832</v>
      </c>
      <c r="AB17" s="81">
        <v>3.3472342740212144</v>
      </c>
      <c r="AC17" s="81">
        <v>0.45523422221646614</v>
      </c>
      <c r="AD17" s="81">
        <v>0.6197142968153031</v>
      </c>
      <c r="AE17" s="81">
        <v>0.09778146167096213</v>
      </c>
      <c r="AF17" s="81">
        <v>0.6935360625801354</v>
      </c>
      <c r="AG17" s="81">
        <v>0.13210210715812104</v>
      </c>
      <c r="AH17" s="81">
        <v>2.5610972245606307</v>
      </c>
      <c r="AI17" s="81">
        <v>0.23506404361959776</v>
      </c>
      <c r="AJ17" s="81">
        <v>0.12886431041404944</v>
      </c>
      <c r="AK17" s="81">
        <v>0.14246305673915016</v>
      </c>
      <c r="AL17" s="81">
        <v>0.0479193918122596</v>
      </c>
      <c r="AM17" s="81">
        <v>0.2162848225039825</v>
      </c>
      <c r="AN17" s="81">
        <v>0.9933560410811652</v>
      </c>
      <c r="AO17" s="81">
        <v>2.4529548133086396</v>
      </c>
      <c r="AP17" s="81">
        <v>0.28427855412948594</v>
      </c>
      <c r="AQ17" s="81">
        <v>0.08418271534586144</v>
      </c>
      <c r="AR17" s="81">
        <v>0.8787380363410306</v>
      </c>
      <c r="AS17" s="81"/>
      <c r="AT17" s="81"/>
      <c r="AU17" s="81">
        <v>4.01779669213657</v>
      </c>
      <c r="AV17" s="81"/>
      <c r="AW17" s="81"/>
      <c r="AX17" s="81">
        <v>29.71942090762593</v>
      </c>
      <c r="AY17" s="81">
        <v>0.7563549409991163</v>
      </c>
      <c r="AZ17" s="19">
        <v>3.58358891719083</v>
      </c>
      <c r="BA17" s="19">
        <v>0.18064147216301918</v>
      </c>
      <c r="BB17" s="19">
        <v>70.28057909237407</v>
      </c>
      <c r="BC17" s="63">
        <v>0.336590944533971</v>
      </c>
      <c r="BD17" s="63">
        <v>1.109190622238395</v>
      </c>
      <c r="BE17" s="63">
        <v>0.9629879918906274</v>
      </c>
      <c r="BF17" s="63">
        <v>0.4431564173207881</v>
      </c>
      <c r="BG17" s="19">
        <v>0.9025575713468835</v>
      </c>
      <c r="BH17" s="19">
        <v>0.27356136611737797</v>
      </c>
      <c r="BI17" s="81">
        <v>0.08967094661329729</v>
      </c>
      <c r="BJ17" s="81">
        <v>7.4959713052970836</v>
      </c>
      <c r="BK17" s="81">
        <v>0.1741435774808962</v>
      </c>
      <c r="BL17" s="81">
        <v>0.7433591516348703</v>
      </c>
      <c r="BM17" s="81">
        <v>0.6920257836460987</v>
      </c>
      <c r="BN17" s="81">
        <v>0.17999168269480686</v>
      </c>
      <c r="BO17" s="81">
        <v>0.03833757862452566</v>
      </c>
      <c r="BP17" s="81">
        <v>0.21183136663720953</v>
      </c>
      <c r="BQ17" s="81">
        <v>1.7576805115142695</v>
      </c>
      <c r="BR17" s="81">
        <v>0.4769454696678276</v>
      </c>
      <c r="BS17" s="81">
        <v>0.40676820710089934</v>
      </c>
      <c r="BT17" s="81">
        <v>0.94674325518532</v>
      </c>
      <c r="BU17" s="20">
        <v>0.23522378749285233</v>
      </c>
      <c r="BV17" s="20">
        <v>0.11436294640536467</v>
      </c>
      <c r="BW17" s="20">
        <v>0.23717315589748922</v>
      </c>
      <c r="BX17" s="20">
        <v>0.8408275718667152</v>
      </c>
      <c r="BY17" s="81"/>
      <c r="BZ17" s="81"/>
      <c r="CA17" s="81">
        <v>3.5473875414039964</v>
      </c>
      <c r="CB17" s="81"/>
      <c r="CC17" s="81"/>
      <c r="CD17" s="81">
        <v>4.5546310821634</v>
      </c>
      <c r="CE17" s="81">
        <v>44.92477345989131</v>
      </c>
      <c r="CF17" s="20">
        <v>3.747757765907451</v>
      </c>
      <c r="CG17" s="20">
        <v>1.6263230008538692</v>
      </c>
      <c r="CH17" s="64">
        <v>0.09862520436598557</v>
      </c>
      <c r="CI17" s="20">
        <v>43.79819562209999</v>
      </c>
      <c r="CJ17" s="20"/>
      <c r="CK17" s="20"/>
      <c r="CL17" s="20">
        <v>8.34016393442623</v>
      </c>
      <c r="CM17" s="20">
        <v>4.987643226241294</v>
      </c>
      <c r="CN17" s="20">
        <v>6.759507230851633</v>
      </c>
      <c r="CO17" s="20">
        <v>17.6</v>
      </c>
      <c r="CP17" s="20"/>
      <c r="CQ17" s="20">
        <v>5.96884743313524</v>
      </c>
      <c r="CR17" s="20"/>
      <c r="CS17" s="20"/>
      <c r="CT17" s="20">
        <v>8.778834372169836</v>
      </c>
      <c r="CU17" s="65">
        <v>9.396808907357093</v>
      </c>
      <c r="CV17" s="65">
        <v>3.1031910926429065</v>
      </c>
      <c r="CW17" s="65">
        <v>0.798439081561984</v>
      </c>
      <c r="CX17" s="20">
        <v>5.684966171221565</v>
      </c>
      <c r="CY17" s="20">
        <v>4.210617441798519</v>
      </c>
      <c r="CZ17" s="20">
        <v>0.9029886527089659</v>
      </c>
      <c r="DA17" s="20">
        <v>1.5515955463214532</v>
      </c>
      <c r="DB17" s="20">
        <v>9.17572319002717</v>
      </c>
      <c r="DC17" s="20">
        <v>1.0095359863619413</v>
      </c>
      <c r="DD17" s="20"/>
      <c r="DE17" s="20"/>
      <c r="DF17" s="20">
        <v>6.292707569461419</v>
      </c>
      <c r="DG17" s="20">
        <v>10.8782020927213</v>
      </c>
      <c r="DH17" s="20"/>
      <c r="DI17" s="20"/>
      <c r="DJ17" s="82">
        <v>34.84781356608037</v>
      </c>
      <c r="DK17" s="83">
        <v>48.757254884586416</v>
      </c>
      <c r="DL17" s="20">
        <v>15.054716228789156</v>
      </c>
      <c r="DM17" s="20"/>
      <c r="DN17" s="20"/>
      <c r="DO17" s="20">
        <v>2.923433874709977</v>
      </c>
      <c r="DP17" s="20">
        <v>19.657301474777892</v>
      </c>
      <c r="DQ17" s="20">
        <v>74.80393690284838</v>
      </c>
      <c r="DR17" s="20"/>
      <c r="DS17" s="20"/>
      <c r="DT17" s="20">
        <v>1016.90156768164</v>
      </c>
      <c r="DU17" s="20">
        <v>644.0707003175664</v>
      </c>
      <c r="DV17" s="20">
        <v>797.5490724762726</v>
      </c>
      <c r="DW17" s="66">
        <v>1884</v>
      </c>
      <c r="DX17" s="66"/>
      <c r="DY17" s="84"/>
      <c r="DZ17" s="66">
        <v>5.979571445170297</v>
      </c>
      <c r="EA17" s="66">
        <v>438.2704516069971</v>
      </c>
      <c r="EB17" s="66"/>
      <c r="EC17" s="20"/>
      <c r="ED17" s="20">
        <v>83.32868983770982</v>
      </c>
      <c r="EE17" s="20">
        <v>13.85909312530473</v>
      </c>
      <c r="EF17" s="20">
        <v>2.6659469248450236</v>
      </c>
      <c r="EG17" s="20">
        <v>4.922103938676512</v>
      </c>
      <c r="EH17" s="20"/>
      <c r="EI17" s="20"/>
      <c r="EJ17" s="20">
        <v>34.668335419274094</v>
      </c>
      <c r="EK17" s="20">
        <v>41.532549489679</v>
      </c>
      <c r="EL17" s="20">
        <v>21.523383102117084</v>
      </c>
      <c r="EM17" s="20">
        <v>2.069488268786688</v>
      </c>
      <c r="EN17" s="20">
        <v>985500</v>
      </c>
      <c r="EO17" s="20"/>
      <c r="EP17" s="20">
        <v>1.9175021987686895</v>
      </c>
      <c r="EQ17" s="20"/>
      <c r="ER17" s="20"/>
      <c r="ES17" s="20">
        <v>13.655569631209133</v>
      </c>
      <c r="ET17" s="20"/>
      <c r="EU17" s="113">
        <v>8</v>
      </c>
      <c r="EV17" s="113">
        <v>410</v>
      </c>
      <c r="EW17" s="113">
        <v>417</v>
      </c>
      <c r="EX17" s="113">
        <v>835</v>
      </c>
      <c r="EY17" s="20"/>
      <c r="EZ17" s="20">
        <v>89.85004668178267</v>
      </c>
      <c r="FA17" s="20"/>
      <c r="FB17" s="20"/>
      <c r="FC17" s="20">
        <v>5.4</v>
      </c>
      <c r="FD17" s="20">
        <v>10.775510204081632</v>
      </c>
      <c r="FE17" s="20">
        <v>13.4887775114404</v>
      </c>
      <c r="FF17" s="20"/>
      <c r="FG17" s="20"/>
      <c r="FH17" s="20">
        <v>10.370874447090847</v>
      </c>
      <c r="FI17" s="20">
        <v>1.0792786662129976</v>
      </c>
      <c r="FJ17" s="20">
        <v>5.355563116706363</v>
      </c>
      <c r="FK17" s="20">
        <v>12.581150051037767</v>
      </c>
      <c r="FL17" s="20">
        <v>33.45373824410235</v>
      </c>
      <c r="FM17" s="95">
        <v>29.251825776283297</v>
      </c>
      <c r="FN17" s="20">
        <v>30.62776281365587</v>
      </c>
      <c r="FO17" s="20"/>
      <c r="FP17" s="20"/>
      <c r="FQ17" s="20">
        <v>1007.5871799063864</v>
      </c>
      <c r="FR17" s="20">
        <v>3321.283462612097</v>
      </c>
      <c r="FS17" s="20">
        <v>788.3885265854058</v>
      </c>
      <c r="FT17" s="20">
        <v>1180.7662264527964</v>
      </c>
      <c r="FU17" s="20"/>
      <c r="FV17" s="20"/>
      <c r="FW17" s="20">
        <v>76.2</v>
      </c>
      <c r="FX17" s="20">
        <v>20.095</v>
      </c>
      <c r="FY17" s="20">
        <v>5.5</v>
      </c>
      <c r="FZ17" s="20">
        <v>26.4</v>
      </c>
      <c r="GA17" s="20">
        <v>23.3</v>
      </c>
      <c r="GB17" s="20"/>
      <c r="GC17" s="20">
        <v>5</v>
      </c>
      <c r="GD17" s="20"/>
      <c r="GE17" s="20">
        <v>1.2</v>
      </c>
      <c r="GF17" s="20">
        <v>35.6</v>
      </c>
      <c r="GG17" s="20">
        <v>49.6</v>
      </c>
      <c r="GH17" s="20">
        <v>99</v>
      </c>
      <c r="GI17" s="20">
        <v>3.1</v>
      </c>
      <c r="GJ17" s="20"/>
      <c r="GK17" s="20"/>
      <c r="GL17" s="20">
        <v>8.7</v>
      </c>
      <c r="GM17" s="20">
        <v>14.9</v>
      </c>
      <c r="GN17" s="20">
        <v>40.18</v>
      </c>
      <c r="GO17" s="20">
        <v>3.63</v>
      </c>
      <c r="GP17" s="20">
        <v>6.3</v>
      </c>
      <c r="GQ17" s="20"/>
      <c r="GR17" s="20"/>
      <c r="GS17" s="20">
        <v>60.3</v>
      </c>
      <c r="GT17" s="20">
        <v>44.86</v>
      </c>
      <c r="GU17" s="20">
        <v>16.11</v>
      </c>
      <c r="GV17" s="20"/>
      <c r="GW17" s="20"/>
      <c r="GX17" s="20"/>
      <c r="GY17" s="20">
        <v>18.25</v>
      </c>
      <c r="GZ17" s="20">
        <v>21.80732</v>
      </c>
      <c r="HA17" s="20">
        <v>6.3</v>
      </c>
      <c r="HB17" s="20">
        <v>20.3</v>
      </c>
      <c r="HC17" s="20">
        <v>20.3</v>
      </c>
      <c r="HD17" s="20">
        <v>13</v>
      </c>
      <c r="HE17" s="20"/>
      <c r="HF17" s="20">
        <v>0.12192605064781804</v>
      </c>
      <c r="HG17" s="20">
        <v>0.6096302532390903</v>
      </c>
      <c r="HH17" s="20">
        <v>1.7984092470553164</v>
      </c>
      <c r="HI17" s="20"/>
      <c r="HJ17" s="20">
        <v>7.058823529411768</v>
      </c>
      <c r="HK17" s="20">
        <v>2.0792079207920864</v>
      </c>
      <c r="HL17" s="20">
        <v>12.973453717309349</v>
      </c>
      <c r="HM17" s="20">
        <v>3.498727735368957</v>
      </c>
      <c r="HN17" s="20">
        <v>11.275374175388576</v>
      </c>
      <c r="HO17" s="20">
        <v>22.428940568475454</v>
      </c>
      <c r="HP17" s="20">
        <v>42.93193717277487</v>
      </c>
      <c r="HQ17" s="20"/>
      <c r="HR17" s="20"/>
      <c r="HS17" s="20">
        <v>73.4</v>
      </c>
      <c r="HT17" s="20">
        <v>67.1</v>
      </c>
      <c r="HU17" s="20">
        <v>59.8</v>
      </c>
      <c r="HV17" s="20">
        <v>66</v>
      </c>
      <c r="HW17" s="20">
        <v>36.8</v>
      </c>
      <c r="HX17" s="20"/>
      <c r="HY17" s="85"/>
      <c r="HZ17" s="85">
        <v>638</v>
      </c>
      <c r="IA17" s="85">
        <v>803</v>
      </c>
      <c r="IB17" s="85">
        <v>238.6</v>
      </c>
      <c r="IC17" s="85">
        <v>775.8</v>
      </c>
      <c r="ID17" s="85"/>
      <c r="IE17" s="85"/>
      <c r="IF17" s="85">
        <v>14.2</v>
      </c>
      <c r="IG17" s="85">
        <v>99</v>
      </c>
      <c r="IH17" s="85">
        <v>15.1</v>
      </c>
      <c r="II17" s="85"/>
      <c r="IJ17" s="85"/>
      <c r="IK17" s="97">
        <v>9.136879991248223</v>
      </c>
      <c r="IL17" s="97">
        <v>10.994347749456052</v>
      </c>
      <c r="IM17" s="97">
        <v>10.709573169440937</v>
      </c>
      <c r="IN17" s="85"/>
      <c r="IO17" s="85">
        <v>83.36</v>
      </c>
      <c r="IP17" s="85">
        <v>59.24</v>
      </c>
      <c r="IQ17" s="85">
        <v>50.73</v>
      </c>
      <c r="IR17" s="85">
        <v>74.46</v>
      </c>
      <c r="IS17" s="85">
        <v>74</v>
      </c>
      <c r="IT17" s="85">
        <v>8.200000000000003</v>
      </c>
      <c r="IU17" s="85">
        <v>34.4</v>
      </c>
      <c r="IV17" s="85">
        <v>43</v>
      </c>
    </row>
    <row r="18" spans="1:256" ht="12.75">
      <c r="A18" s="110" t="str">
        <f>T3</f>
        <v>Per cent born in Bosnia, 2021</v>
      </c>
      <c r="B18" s="18" t="s">
        <v>53</v>
      </c>
      <c r="C18" s="51">
        <f t="shared" si="0"/>
        <v>11.123575338777709</v>
      </c>
      <c r="D18" s="52"/>
      <c r="E18" s="71">
        <v>15</v>
      </c>
      <c r="F18" s="53"/>
      <c r="G18" s="105">
        <v>4.455921981265238</v>
      </c>
      <c r="H18" s="105">
        <v>16.153920184781214</v>
      </c>
      <c r="I18" s="105">
        <v>11.785416399332735</v>
      </c>
      <c r="J18" s="105">
        <v>49.789875529321186</v>
      </c>
      <c r="K18" s="75">
        <v>22.270787886564865</v>
      </c>
      <c r="L18" s="74"/>
      <c r="M18" s="74"/>
      <c r="N18" s="74">
        <v>0.24431173189872168</v>
      </c>
      <c r="O18" s="74"/>
      <c r="P18" s="74"/>
      <c r="Q18" s="100">
        <v>0.024786423649553017</v>
      </c>
      <c r="R18" s="100">
        <v>55.15805476147199</v>
      </c>
      <c r="S18" s="100">
        <v>0.05866120263727548</v>
      </c>
      <c r="T18" s="101">
        <v>0.05205148966406133</v>
      </c>
      <c r="U18" s="101">
        <v>0.0933621957466497</v>
      </c>
      <c r="V18" s="72">
        <v>11.499248145149297</v>
      </c>
      <c r="W18" s="73">
        <v>0.2619098765636102</v>
      </c>
      <c r="X18" s="19">
        <v>0.6551877984698515</v>
      </c>
      <c r="Y18" s="19">
        <v>0.15284961250557694</v>
      </c>
      <c r="Z18" s="19">
        <v>2.443115157724276</v>
      </c>
      <c r="AA18" s="81">
        <v>3.1148272386271625</v>
      </c>
      <c r="AB18" s="81">
        <v>1.9969595320323215</v>
      </c>
      <c r="AC18" s="81">
        <v>0.48250904704463204</v>
      </c>
      <c r="AD18" s="81">
        <v>2.497645289753293</v>
      </c>
      <c r="AE18" s="81">
        <v>0.12310590412611333</v>
      </c>
      <c r="AF18" s="81">
        <v>2.3530578184642335</v>
      </c>
      <c r="AG18" s="81">
        <v>0.3734487829865988</v>
      </c>
      <c r="AH18" s="81">
        <v>3.8989044400746895</v>
      </c>
      <c r="AI18" s="81">
        <v>0.07601169919196259</v>
      </c>
      <c r="AJ18" s="81">
        <v>0.04131070608258836</v>
      </c>
      <c r="AK18" s="81">
        <v>0.04131070608258836</v>
      </c>
      <c r="AL18" s="81">
        <v>0.21894674223771832</v>
      </c>
      <c r="AM18" s="81">
        <v>0.49407604474775685</v>
      </c>
      <c r="AN18" s="81">
        <v>0.4808566188013286</v>
      </c>
      <c r="AO18" s="81">
        <v>0.7262422129319034</v>
      </c>
      <c r="AP18" s="81">
        <v>0.20820595865624533</v>
      </c>
      <c r="AQ18" s="81">
        <v>0.1768098220334782</v>
      </c>
      <c r="AR18" s="81">
        <v>0.9840210188872548</v>
      </c>
      <c r="AS18" s="81"/>
      <c r="AT18" s="81"/>
      <c r="AU18" s="81">
        <v>5.671361502347418</v>
      </c>
      <c r="AV18" s="81"/>
      <c r="AW18" s="81"/>
      <c r="AX18" s="81">
        <v>47.72234632249525</v>
      </c>
      <c r="AY18" s="81">
        <v>1.9144535451311326</v>
      </c>
      <c r="AZ18" s="19">
        <v>8.735831885496815</v>
      </c>
      <c r="BA18" s="19">
        <v>0.29701332009597087</v>
      </c>
      <c r="BB18" s="19">
        <v>52.27765367750475</v>
      </c>
      <c r="BC18" s="63">
        <v>0.1224456027136593</v>
      </c>
      <c r="BD18" s="63">
        <v>5.68461983949698</v>
      </c>
      <c r="BE18" s="63">
        <v>0.8670472408372631</v>
      </c>
      <c r="BF18" s="63">
        <v>0.4302142798047489</v>
      </c>
      <c r="BG18" s="19">
        <v>3.210887730619674</v>
      </c>
      <c r="BH18" s="19">
        <v>0.03723008190618019</v>
      </c>
      <c r="BI18" s="81">
        <v>0.4202862579631009</v>
      </c>
      <c r="BJ18" s="81">
        <v>14.346818896334906</v>
      </c>
      <c r="BK18" s="81">
        <v>0.03557541159923885</v>
      </c>
      <c r="BL18" s="81">
        <v>2.73765202283445</v>
      </c>
      <c r="BM18" s="81">
        <v>0.4964010920824026</v>
      </c>
      <c r="BN18" s="81">
        <v>0.12492760817407131</v>
      </c>
      <c r="BO18" s="81">
        <v>0.010755356995118722</v>
      </c>
      <c r="BP18" s="81">
        <v>0.130718954248366</v>
      </c>
      <c r="BQ18" s="81">
        <v>0.3764374948291553</v>
      </c>
      <c r="BR18" s="81">
        <v>0.41284024158186483</v>
      </c>
      <c r="BS18" s="81">
        <v>0.15802101431289817</v>
      </c>
      <c r="BT18" s="81">
        <v>0.35161744022503516</v>
      </c>
      <c r="BU18" s="20">
        <v>0.1389923057830727</v>
      </c>
      <c r="BV18" s="20">
        <v>0.2424091999669066</v>
      </c>
      <c r="BW18" s="20">
        <v>0.5146024654587573</v>
      </c>
      <c r="BX18" s="20">
        <v>0.6850335070737156</v>
      </c>
      <c r="BY18" s="81"/>
      <c r="BZ18" s="81"/>
      <c r="CA18" s="81">
        <v>6.736968724939856</v>
      </c>
      <c r="CB18" s="81"/>
      <c r="CC18" s="81"/>
      <c r="CD18" s="81">
        <v>4.60095558308264</v>
      </c>
      <c r="CE18" s="81">
        <v>49.03978225514237</v>
      </c>
      <c r="CF18" s="20">
        <v>2.037566043936598</v>
      </c>
      <c r="CG18" s="20">
        <v>3.578801897683512</v>
      </c>
      <c r="CH18" s="64">
        <v>0.28987705505136047</v>
      </c>
      <c r="CI18" s="20">
        <v>39.252218317870415</v>
      </c>
      <c r="CJ18" s="20"/>
      <c r="CK18" s="20"/>
      <c r="CL18" s="20">
        <v>3.3315705975674246</v>
      </c>
      <c r="CM18" s="20">
        <v>1.5839808726838016</v>
      </c>
      <c r="CN18" s="20">
        <v>2.689829083776968</v>
      </c>
      <c r="CO18" s="20">
        <v>15.5</v>
      </c>
      <c r="CP18" s="20"/>
      <c r="CQ18" s="20">
        <v>6.471515050999253</v>
      </c>
      <c r="CR18" s="20"/>
      <c r="CS18" s="20"/>
      <c r="CT18" s="20">
        <v>8.333615264902901</v>
      </c>
      <c r="CU18" s="65">
        <v>6.530380945936802</v>
      </c>
      <c r="CV18" s="65">
        <v>3.3468096623587527</v>
      </c>
      <c r="CW18" s="65">
        <v>1.2069490493267474</v>
      </c>
      <c r="CX18" s="20">
        <v>4.889539211042695</v>
      </c>
      <c r="CY18" s="20">
        <v>4.289870762568509</v>
      </c>
      <c r="CZ18" s="20">
        <v>0.9405237160836322</v>
      </c>
      <c r="DA18" s="20">
        <v>1.1342107043778333</v>
      </c>
      <c r="DB18" s="20">
        <v>6.156539684687733</v>
      </c>
      <c r="DC18" s="20">
        <v>1.0961499424859598</v>
      </c>
      <c r="DD18" s="20"/>
      <c r="DE18" s="20"/>
      <c r="DF18" s="20">
        <v>6.466917870785584</v>
      </c>
      <c r="DG18" s="20">
        <v>11.113020803593521</v>
      </c>
      <c r="DH18" s="20"/>
      <c r="DI18" s="20"/>
      <c r="DJ18" s="82">
        <v>36.59750573234159</v>
      </c>
      <c r="DK18" s="83">
        <v>48.88988311615681</v>
      </c>
      <c r="DL18" s="20">
        <v>13.19557071752139</v>
      </c>
      <c r="DM18" s="20"/>
      <c r="DN18" s="20"/>
      <c r="DO18" s="20">
        <v>0.8860372746715552</v>
      </c>
      <c r="DP18" s="20">
        <v>9.661573214713203</v>
      </c>
      <c r="DQ18" s="20">
        <v>88.30429789758188</v>
      </c>
      <c r="DR18" s="20"/>
      <c r="DS18" s="20"/>
      <c r="DT18" s="20">
        <v>973.5502958579882</v>
      </c>
      <c r="DU18" s="20">
        <v>613.0637079455977</v>
      </c>
      <c r="DV18" s="20">
        <v>756.1559301625526</v>
      </c>
      <c r="DW18" s="66">
        <v>1920</v>
      </c>
      <c r="DX18" s="66"/>
      <c r="DY18" s="84"/>
      <c r="DZ18" s="66">
        <v>5.105903353852169</v>
      </c>
      <c r="EA18" s="66">
        <v>432.0439058954092</v>
      </c>
      <c r="EB18" s="66"/>
      <c r="EC18" s="20"/>
      <c r="ED18" s="20">
        <v>72.08785784797631</v>
      </c>
      <c r="EE18" s="20">
        <v>16.68536300816656</v>
      </c>
      <c r="EF18" s="20">
        <v>11.123575338777709</v>
      </c>
      <c r="EG18" s="20">
        <v>8.545868641894248</v>
      </c>
      <c r="EH18" s="20"/>
      <c r="EI18" s="20"/>
      <c r="EJ18" s="20">
        <v>43.779920589903575</v>
      </c>
      <c r="EK18" s="20">
        <v>33.23425978445831</v>
      </c>
      <c r="EL18" s="20">
        <v>20.564946114577427</v>
      </c>
      <c r="EM18" s="20">
        <v>0.5785592739648326</v>
      </c>
      <c r="EN18" s="20">
        <v>1555000</v>
      </c>
      <c r="EO18" s="20"/>
      <c r="EP18" s="20">
        <v>1.8649652392490772</v>
      </c>
      <c r="EQ18" s="20"/>
      <c r="ER18" s="20"/>
      <c r="ES18" s="20">
        <v>13.875560138002141</v>
      </c>
      <c r="ET18" s="20"/>
      <c r="EU18" s="113">
        <v>16</v>
      </c>
      <c r="EV18" s="113">
        <v>412</v>
      </c>
      <c r="EW18" s="113">
        <v>802</v>
      </c>
      <c r="EX18" s="113">
        <v>1230</v>
      </c>
      <c r="EY18" s="20"/>
      <c r="EZ18" s="20">
        <v>89.12743444257015</v>
      </c>
      <c r="FA18" s="20"/>
      <c r="FB18" s="20"/>
      <c r="FC18" s="20">
        <v>6.9</v>
      </c>
      <c r="FD18" s="20">
        <v>8.028776978417266</v>
      </c>
      <c r="FE18" s="20">
        <v>17.731876465598962</v>
      </c>
      <c r="FF18" s="20"/>
      <c r="FG18" s="20"/>
      <c r="FH18" s="20">
        <v>5.863541563213825</v>
      </c>
      <c r="FI18" s="20">
        <v>0.8302711292084616</v>
      </c>
      <c r="FJ18" s="20">
        <v>4.357930281060681</v>
      </c>
      <c r="FK18" s="20">
        <v>12.481875062071705</v>
      </c>
      <c r="FL18" s="20">
        <v>46.01278989136297</v>
      </c>
      <c r="FM18" s="95">
        <v>18.990292010170275</v>
      </c>
      <c r="FN18" s="20">
        <v>19.14725621792341</v>
      </c>
      <c r="FO18" s="20"/>
      <c r="FP18" s="20"/>
      <c r="FQ18" s="20">
        <v>585.5936212954417</v>
      </c>
      <c r="FR18" s="20">
        <v>2277.997967873791</v>
      </c>
      <c r="FS18" s="20">
        <v>195.45641399529973</v>
      </c>
      <c r="FT18" s="20">
        <v>709.6929317686479</v>
      </c>
      <c r="FU18" s="20"/>
      <c r="FV18" s="20"/>
      <c r="FW18" s="20">
        <v>78.4</v>
      </c>
      <c r="FX18" s="20">
        <v>16.76664</v>
      </c>
      <c r="FY18" s="20">
        <v>3</v>
      </c>
      <c r="FZ18" s="20">
        <v>22</v>
      </c>
      <c r="GA18" s="20">
        <v>16.6</v>
      </c>
      <c r="GB18" s="20"/>
      <c r="GC18" s="20">
        <v>4.1</v>
      </c>
      <c r="GD18" s="20"/>
      <c r="GE18" s="20">
        <v>3.44</v>
      </c>
      <c r="GF18" s="20">
        <v>38.2</v>
      </c>
      <c r="GG18" s="20">
        <v>49.7</v>
      </c>
      <c r="GH18" s="20">
        <v>96.1</v>
      </c>
      <c r="GI18" s="20">
        <v>4.2</v>
      </c>
      <c r="GJ18" s="20"/>
      <c r="GK18" s="20"/>
      <c r="GL18" s="20">
        <v>2.7</v>
      </c>
      <c r="GM18" s="20">
        <v>11.4</v>
      </c>
      <c r="GN18" s="20">
        <v>45.11</v>
      </c>
      <c r="GO18" s="20">
        <v>5.73</v>
      </c>
      <c r="GP18" s="20">
        <v>2.9</v>
      </c>
      <c r="GQ18" s="20"/>
      <c r="GR18" s="20"/>
      <c r="GS18" s="20">
        <v>55.41</v>
      </c>
      <c r="GT18" s="20">
        <v>38.39</v>
      </c>
      <c r="GU18" s="20">
        <v>8.59</v>
      </c>
      <c r="GV18" s="20"/>
      <c r="GW18" s="20"/>
      <c r="GX18" s="20"/>
      <c r="GY18" s="20">
        <v>11.33</v>
      </c>
      <c r="GZ18" s="20">
        <v>19.99283</v>
      </c>
      <c r="HA18" s="20">
        <v>6.4</v>
      </c>
      <c r="HB18" s="20">
        <v>15.2</v>
      </c>
      <c r="HC18" s="20">
        <v>15.2</v>
      </c>
      <c r="HD18" s="20">
        <v>8.8</v>
      </c>
      <c r="HE18" s="20"/>
      <c r="HF18" s="20">
        <v>0.07072207063205185</v>
      </c>
      <c r="HG18" s="20">
        <v>0.6600726592324838</v>
      </c>
      <c r="HH18" s="20">
        <v>2.1845261817456016</v>
      </c>
      <c r="HI18" s="20"/>
      <c r="HJ18" s="20">
        <v>9.69793322734499</v>
      </c>
      <c r="HK18" s="20">
        <v>6.264869151467096</v>
      </c>
      <c r="HL18" s="20">
        <v>9.955076193374286</v>
      </c>
      <c r="HM18" s="20">
        <v>2.6244343891402715</v>
      </c>
      <c r="HN18" s="20">
        <v>10.618866579525271</v>
      </c>
      <c r="HO18" s="20">
        <v>18.33007175472929</v>
      </c>
      <c r="HP18" s="20">
        <v>29.887342611000662</v>
      </c>
      <c r="HQ18" s="20"/>
      <c r="HR18" s="20"/>
      <c r="HS18" s="20">
        <v>70.6</v>
      </c>
      <c r="HT18" s="20">
        <v>77.4</v>
      </c>
      <c r="HU18" s="20">
        <v>56.5</v>
      </c>
      <c r="HV18" s="20">
        <v>64.1</v>
      </c>
      <c r="HW18" s="20">
        <v>41.9</v>
      </c>
      <c r="HX18" s="20"/>
      <c r="HY18" s="85"/>
      <c r="HZ18" s="85">
        <v>605</v>
      </c>
      <c r="IA18" s="85">
        <v>516</v>
      </c>
      <c r="IB18" s="85">
        <v>320.2</v>
      </c>
      <c r="IC18" s="85">
        <v>813.2</v>
      </c>
      <c r="ID18" s="85"/>
      <c r="IE18" s="85"/>
      <c r="IF18" s="85">
        <v>18.8</v>
      </c>
      <c r="IG18" s="85">
        <v>96.1</v>
      </c>
      <c r="IH18" s="85">
        <v>20.8</v>
      </c>
      <c r="II18" s="85"/>
      <c r="IJ18" s="85"/>
      <c r="IK18" s="97">
        <v>8.24056069858042</v>
      </c>
      <c r="IL18" s="97">
        <v>11.009649377219317</v>
      </c>
      <c r="IM18" s="97">
        <v>11.990184464376375</v>
      </c>
      <c r="IN18" s="85"/>
      <c r="IO18" s="85">
        <v>82.71</v>
      </c>
      <c r="IP18" s="85">
        <v>61.85</v>
      </c>
      <c r="IQ18" s="85">
        <v>53.75</v>
      </c>
      <c r="IR18" s="85">
        <v>87.61</v>
      </c>
      <c r="IS18" s="85">
        <v>79.9</v>
      </c>
      <c r="IT18" s="85">
        <v>3.0999999999999943</v>
      </c>
      <c r="IU18" s="85">
        <v>27.61</v>
      </c>
      <c r="IV18" s="85">
        <v>47.4</v>
      </c>
    </row>
    <row r="19" spans="1:256" ht="12.75">
      <c r="A19" s="110" t="str">
        <f>U3</f>
        <v>Per cent born in Cambodia, 2021</v>
      </c>
      <c r="B19" s="18" t="s">
        <v>37</v>
      </c>
      <c r="C19" s="51">
        <f t="shared" si="0"/>
        <v>25.55710513041156</v>
      </c>
      <c r="D19" s="52"/>
      <c r="E19" s="71">
        <v>16</v>
      </c>
      <c r="F19" s="53"/>
      <c r="G19" s="105">
        <v>5.799992958325021</v>
      </c>
      <c r="H19" s="105">
        <v>15.565622542748835</v>
      </c>
      <c r="I19" s="105">
        <v>10.566033307122655</v>
      </c>
      <c r="J19" s="105">
        <v>62.98895630640675</v>
      </c>
      <c r="K19" s="75">
        <v>10.87938784372176</v>
      </c>
      <c r="L19" s="74"/>
      <c r="M19" s="74"/>
      <c r="N19" s="74">
        <v>0.7860165321787049</v>
      </c>
      <c r="O19" s="74"/>
      <c r="P19" s="74"/>
      <c r="Q19" s="100">
        <v>0.09135915258213065</v>
      </c>
      <c r="R19" s="100">
        <v>59.99209866788478</v>
      </c>
      <c r="S19" s="100">
        <v>0.4716107606266744</v>
      </c>
      <c r="T19" s="101">
        <v>0.25926246003037073</v>
      </c>
      <c r="U19" s="101">
        <v>0.1432116445882048</v>
      </c>
      <c r="V19" s="72">
        <v>2.0234817713798936</v>
      </c>
      <c r="W19" s="73">
        <v>0.40741243719058257</v>
      </c>
      <c r="X19" s="19">
        <v>0.16296497487623302</v>
      </c>
      <c r="Y19" s="19">
        <v>0.15185372658921714</v>
      </c>
      <c r="Z19" s="19">
        <v>0.91606069210731</v>
      </c>
      <c r="AA19" s="81">
        <v>0.4691415943406709</v>
      </c>
      <c r="AB19" s="81">
        <v>3.6247361078531832</v>
      </c>
      <c r="AC19" s="81">
        <v>0.5012407560587168</v>
      </c>
      <c r="AD19" s="81">
        <v>0.2148174668823072</v>
      </c>
      <c r="AE19" s="81">
        <v>0.07284040543710416</v>
      </c>
      <c r="AF19" s="81">
        <v>0.9926048469734194</v>
      </c>
      <c r="AG19" s="81">
        <v>0.12222373115717478</v>
      </c>
      <c r="AH19" s="81">
        <v>1.1555698218496524</v>
      </c>
      <c r="AI19" s="81">
        <v>0.15308830973221893</v>
      </c>
      <c r="AJ19" s="81">
        <v>0.2555587106013655</v>
      </c>
      <c r="AK19" s="81">
        <v>0.6543290657909356</v>
      </c>
      <c r="AL19" s="81">
        <v>0.6333411523599057</v>
      </c>
      <c r="AM19" s="81">
        <v>0.32469536660946435</v>
      </c>
      <c r="AN19" s="81">
        <v>1.5666860084692404</v>
      </c>
      <c r="AO19" s="81">
        <v>0.3666711934715244</v>
      </c>
      <c r="AP19" s="81">
        <v>0.3987703551895702</v>
      </c>
      <c r="AQ19" s="81">
        <v>0.2506203780293584</v>
      </c>
      <c r="AR19" s="81">
        <v>9.46801812368054</v>
      </c>
      <c r="AS19" s="81"/>
      <c r="AT19" s="81"/>
      <c r="AU19" s="81">
        <v>7.7469457334974905</v>
      </c>
      <c r="AV19" s="81"/>
      <c r="AW19" s="81"/>
      <c r="AX19" s="81">
        <v>40.221809169764555</v>
      </c>
      <c r="AY19" s="81">
        <v>0.9058240396530359</v>
      </c>
      <c r="AZ19" s="19">
        <v>3.004956629491945</v>
      </c>
      <c r="BA19" s="19">
        <v>0.5923172242874846</v>
      </c>
      <c r="BB19" s="19">
        <v>59.778190830235445</v>
      </c>
      <c r="BC19" s="63">
        <v>0.40892193308550184</v>
      </c>
      <c r="BD19" s="63">
        <v>2.0148698884758365</v>
      </c>
      <c r="BE19" s="63">
        <v>0.7199504337050805</v>
      </c>
      <c r="BF19" s="63">
        <v>0.3680297397769517</v>
      </c>
      <c r="BG19" s="19">
        <v>1.5006195786864933</v>
      </c>
      <c r="BH19" s="19">
        <v>0.05452292441140025</v>
      </c>
      <c r="BI19" s="81">
        <v>0.872366790582404</v>
      </c>
      <c r="BJ19" s="81">
        <v>2.5328376703841387</v>
      </c>
      <c r="BK19" s="81">
        <v>0.6493184634448576</v>
      </c>
      <c r="BL19" s="81">
        <v>0.2007434944237918</v>
      </c>
      <c r="BM19" s="81">
        <v>0.32589838909541513</v>
      </c>
      <c r="BN19" s="81">
        <v>0.11400247831474597</v>
      </c>
      <c r="BO19" s="81">
        <v>0.06319702602230483</v>
      </c>
      <c r="BP19" s="81">
        <v>0.5030978934324659</v>
      </c>
      <c r="BQ19" s="81">
        <v>0.14002478314745972</v>
      </c>
      <c r="BR19" s="81">
        <v>1.8364312267657994</v>
      </c>
      <c r="BS19" s="81">
        <v>0.7211895910780669</v>
      </c>
      <c r="BT19" s="81">
        <v>0.25898389095415114</v>
      </c>
      <c r="BU19" s="20">
        <v>0.3135068153655514</v>
      </c>
      <c r="BV19" s="20">
        <v>0.44609665427509293</v>
      </c>
      <c r="BW19" s="20">
        <v>0.6765799256505577</v>
      </c>
      <c r="BX19" s="20">
        <v>12.302354399008674</v>
      </c>
      <c r="BY19" s="81"/>
      <c r="BZ19" s="81"/>
      <c r="CA19" s="81">
        <v>6.853736107688155</v>
      </c>
      <c r="CB19" s="81"/>
      <c r="CC19" s="81"/>
      <c r="CD19" s="81">
        <v>8.59531393606708</v>
      </c>
      <c r="CE19" s="81">
        <v>34.52856081685069</v>
      </c>
      <c r="CF19" s="20">
        <v>3.372908456821987</v>
      </c>
      <c r="CG19" s="20">
        <v>4.242889697458043</v>
      </c>
      <c r="CH19" s="64">
        <v>0.15611819658302592</v>
      </c>
      <c r="CI19" s="20">
        <v>48.46840495045765</v>
      </c>
      <c r="CJ19" s="20"/>
      <c r="CK19" s="20"/>
      <c r="CL19" s="20">
        <v>5.440900562851782</v>
      </c>
      <c r="CM19" s="20">
        <v>3.8416307330458643</v>
      </c>
      <c r="CN19" s="20">
        <v>4.666284184356473</v>
      </c>
      <c r="CO19" s="20">
        <v>15.4</v>
      </c>
      <c r="CP19" s="20"/>
      <c r="CQ19" s="20">
        <v>5.615912787593588</v>
      </c>
      <c r="CR19" s="20"/>
      <c r="CS19" s="20"/>
      <c r="CT19" s="20">
        <v>5.6654710452603965</v>
      </c>
      <c r="CU19" s="65">
        <v>9.20290497978428</v>
      </c>
      <c r="CV19" s="65">
        <v>1.989885803368864</v>
      </c>
      <c r="CW19" s="65">
        <v>0.6742797754090673</v>
      </c>
      <c r="CX19" s="20">
        <v>4.285225414770784</v>
      </c>
      <c r="CY19" s="20">
        <v>2.5146072827285515</v>
      </c>
      <c r="CZ19" s="20">
        <v>0.7870822190395316</v>
      </c>
      <c r="DA19" s="20">
        <v>0.9569196060786576</v>
      </c>
      <c r="DB19" s="20">
        <v>10.70862748577295</v>
      </c>
      <c r="DC19" s="20">
        <v>0.7338496051914473</v>
      </c>
      <c r="DD19" s="20"/>
      <c r="DE19" s="20"/>
      <c r="DF19" s="20">
        <v>6.082181305664678</v>
      </c>
      <c r="DG19" s="20">
        <v>9.557273768613975</v>
      </c>
      <c r="DH19" s="20"/>
      <c r="DI19" s="20"/>
      <c r="DJ19" s="82">
        <v>39.72520355292376</v>
      </c>
      <c r="DK19" s="83">
        <v>41.816247224278314</v>
      </c>
      <c r="DL19" s="20">
        <v>15.400629163582533</v>
      </c>
      <c r="DM19" s="20"/>
      <c r="DN19" s="20"/>
      <c r="DO19" s="20">
        <v>2.0408163265306123</v>
      </c>
      <c r="DP19" s="20">
        <v>14.080513786291496</v>
      </c>
      <c r="DQ19" s="20">
        <v>90.86335135101253</v>
      </c>
      <c r="DR19" s="20"/>
      <c r="DS19" s="20"/>
      <c r="DT19" s="20">
        <v>1086.4854517611027</v>
      </c>
      <c r="DU19" s="20">
        <v>842.4990505127231</v>
      </c>
      <c r="DV19" s="20">
        <v>965.1372765800627</v>
      </c>
      <c r="DW19" s="66">
        <v>1998</v>
      </c>
      <c r="DX19" s="66"/>
      <c r="DY19" s="84"/>
      <c r="DZ19" s="66">
        <v>6.1483369454597865</v>
      </c>
      <c r="EA19" s="66">
        <v>655.8323750864607</v>
      </c>
      <c r="EB19" s="66"/>
      <c r="EC19" s="20"/>
      <c r="ED19" s="20">
        <v>49.64541111539717</v>
      </c>
      <c r="EE19" s="20">
        <v>24.08830598498561</v>
      </c>
      <c r="EF19" s="20">
        <v>25.55710513041156</v>
      </c>
      <c r="EG19" s="20">
        <v>12.818191225165561</v>
      </c>
      <c r="EH19" s="20"/>
      <c r="EI19" s="20"/>
      <c r="EJ19" s="20">
        <v>21.406635756006505</v>
      </c>
      <c r="EK19" s="20">
        <v>33.85018365749383</v>
      </c>
      <c r="EL19" s="20">
        <v>43.475642801228396</v>
      </c>
      <c r="EM19" s="20">
        <v>5.4495092430902625</v>
      </c>
      <c r="EN19" s="20">
        <v>1060000</v>
      </c>
      <c r="EO19" s="20"/>
      <c r="EP19" s="20">
        <v>1.378935645054482</v>
      </c>
      <c r="EQ19" s="20"/>
      <c r="ER19" s="20"/>
      <c r="ES19" s="20">
        <v>12.001362276779105</v>
      </c>
      <c r="ET19" s="20"/>
      <c r="EU19" s="113">
        <v>16</v>
      </c>
      <c r="EV19" s="113">
        <v>412</v>
      </c>
      <c r="EW19" s="113">
        <v>709</v>
      </c>
      <c r="EX19" s="113">
        <v>1137</v>
      </c>
      <c r="EY19" s="20"/>
      <c r="EZ19" s="20">
        <v>85.9604080805351</v>
      </c>
      <c r="FA19" s="20"/>
      <c r="FB19" s="20"/>
      <c r="FC19" s="20">
        <v>7</v>
      </c>
      <c r="FD19" s="20">
        <v>9.611328713467913</v>
      </c>
      <c r="FE19" s="20">
        <v>25.16581755262905</v>
      </c>
      <c r="FF19" s="20"/>
      <c r="FG19" s="20"/>
      <c r="FH19" s="20">
        <v>6.56903027400368</v>
      </c>
      <c r="FI19" s="20">
        <v>1.1217261979783721</v>
      </c>
      <c r="FJ19" s="20">
        <v>2.9089259156562726</v>
      </c>
      <c r="FK19" s="20">
        <v>9.76027828892642</v>
      </c>
      <c r="FL19" s="20">
        <v>42.940658480504865</v>
      </c>
      <c r="FM19" s="95">
        <v>24.3774766400861</v>
      </c>
      <c r="FN19" s="20">
        <v>25.876142951916698</v>
      </c>
      <c r="FO19" s="20"/>
      <c r="FP19" s="20"/>
      <c r="FQ19" s="20">
        <v>1099.1556294876923</v>
      </c>
      <c r="FR19" s="20">
        <v>5937.967193784086</v>
      </c>
      <c r="FS19" s="20">
        <v>514.8343896738329</v>
      </c>
      <c r="FT19" s="20">
        <v>1020.1932997831169</v>
      </c>
      <c r="FU19" s="20"/>
      <c r="FV19" s="20"/>
      <c r="FW19" s="20">
        <v>75.1</v>
      </c>
      <c r="FX19" s="20">
        <v>22.92351</v>
      </c>
      <c r="FY19" s="20">
        <v>5.8</v>
      </c>
      <c r="FZ19" s="20">
        <v>28.6</v>
      </c>
      <c r="GA19" s="20">
        <v>15.3</v>
      </c>
      <c r="GB19" s="20"/>
      <c r="GC19" s="20">
        <v>6.2</v>
      </c>
      <c r="GD19" s="20"/>
      <c r="GE19" s="20">
        <v>3.16</v>
      </c>
      <c r="GF19" s="20">
        <v>46.8</v>
      </c>
      <c r="GG19" s="20">
        <v>55.7</v>
      </c>
      <c r="GH19" s="20">
        <v>87.5</v>
      </c>
      <c r="GI19" s="20">
        <v>4.5</v>
      </c>
      <c r="GJ19" s="20"/>
      <c r="GK19" s="20"/>
      <c r="GL19" s="20">
        <v>6.5</v>
      </c>
      <c r="GM19" s="20">
        <v>16.1</v>
      </c>
      <c r="GN19" s="20">
        <v>39.66</v>
      </c>
      <c r="GO19" s="20">
        <v>4.38</v>
      </c>
      <c r="GP19" s="20">
        <v>2.9</v>
      </c>
      <c r="GQ19" s="20"/>
      <c r="GR19" s="20"/>
      <c r="GS19" s="20">
        <v>52.42</v>
      </c>
      <c r="GT19" s="20">
        <v>41.07</v>
      </c>
      <c r="GU19" s="20">
        <v>15.3</v>
      </c>
      <c r="GV19" s="20"/>
      <c r="GW19" s="20"/>
      <c r="GX19" s="20"/>
      <c r="GY19" s="20">
        <v>18.06</v>
      </c>
      <c r="GZ19" s="20">
        <v>25.8661</v>
      </c>
      <c r="HA19" s="20">
        <v>6.1</v>
      </c>
      <c r="HB19" s="20">
        <v>16.1</v>
      </c>
      <c r="HC19" s="20">
        <v>16.1</v>
      </c>
      <c r="HD19" s="20">
        <v>15.1</v>
      </c>
      <c r="HE19" s="20"/>
      <c r="HF19" s="20">
        <v>0.3593671589315332</v>
      </c>
      <c r="HG19" s="20">
        <v>1.7545573053716033</v>
      </c>
      <c r="HH19" s="20">
        <v>4.745760422360542</v>
      </c>
      <c r="HI19" s="20"/>
      <c r="HJ19" s="20">
        <v>8.72235872235872</v>
      </c>
      <c r="HK19" s="20">
        <v>4.920049200492002</v>
      </c>
      <c r="HL19" s="20">
        <v>11.644999175888278</v>
      </c>
      <c r="HM19" s="20">
        <v>2.584269662921348</v>
      </c>
      <c r="HN19" s="20">
        <v>10.572142199475813</v>
      </c>
      <c r="HO19" s="20">
        <v>16.64516129032258</v>
      </c>
      <c r="HP19" s="20">
        <v>33.83214053350683</v>
      </c>
      <c r="HQ19" s="20"/>
      <c r="HR19" s="20"/>
      <c r="HS19" s="20">
        <v>70</v>
      </c>
      <c r="HT19" s="20">
        <v>67</v>
      </c>
      <c r="HU19" s="20">
        <v>44.2</v>
      </c>
      <c r="HV19" s="20">
        <v>45.5</v>
      </c>
      <c r="HW19" s="20">
        <v>37</v>
      </c>
      <c r="HX19" s="20"/>
      <c r="HY19" s="85"/>
      <c r="HZ19" s="85">
        <v>339</v>
      </c>
      <c r="IA19" s="85">
        <v>329</v>
      </c>
      <c r="IB19" s="85">
        <v>363.9</v>
      </c>
      <c r="IC19" s="85">
        <v>558.3</v>
      </c>
      <c r="ID19" s="85"/>
      <c r="IE19" s="85"/>
      <c r="IF19" s="85">
        <v>11.8</v>
      </c>
      <c r="IG19" s="85">
        <v>87.5</v>
      </c>
      <c r="IH19" s="85">
        <v>25.7</v>
      </c>
      <c r="II19" s="85"/>
      <c r="IJ19" s="85"/>
      <c r="IK19" s="97">
        <v>7.741610200325315</v>
      </c>
      <c r="IL19" s="97">
        <v>2.1220357846074824</v>
      </c>
      <c r="IM19" s="97">
        <v>15.505058780158112</v>
      </c>
      <c r="IN19" s="85"/>
      <c r="IO19" s="85">
        <v>73.34</v>
      </c>
      <c r="IP19" s="85">
        <v>52.82</v>
      </c>
      <c r="IQ19" s="85">
        <v>46.35</v>
      </c>
      <c r="IR19" s="85">
        <v>82.79</v>
      </c>
      <c r="IS19" s="85">
        <v>70</v>
      </c>
      <c r="IT19" s="85">
        <v>9.799999999999997</v>
      </c>
      <c r="IU19" s="85">
        <v>33.91</v>
      </c>
      <c r="IV19" s="85">
        <v>46.9</v>
      </c>
    </row>
    <row r="20" spans="1:256" ht="12.75">
      <c r="A20" s="110" t="str">
        <f>V3</f>
        <v>Per cent born in China, 2021</v>
      </c>
      <c r="B20" s="18" t="s">
        <v>38</v>
      </c>
      <c r="C20" s="51">
        <f t="shared" si="0"/>
        <v>3.978422117329737</v>
      </c>
      <c r="D20" s="52"/>
      <c r="E20" s="71">
        <v>17</v>
      </c>
      <c r="F20" s="53"/>
      <c r="G20" s="105">
        <v>5.964985483057772</v>
      </c>
      <c r="H20" s="105">
        <v>18.275700203411045</v>
      </c>
      <c r="I20" s="105">
        <v>11.23194075001304</v>
      </c>
      <c r="J20" s="105">
        <v>52.91295050331195</v>
      </c>
      <c r="K20" s="75">
        <v>17.579408543263966</v>
      </c>
      <c r="L20" s="74"/>
      <c r="M20" s="74"/>
      <c r="N20" s="74">
        <v>0.6550179371396956</v>
      </c>
      <c r="O20" s="74"/>
      <c r="P20" s="74"/>
      <c r="Q20" s="100">
        <v>0.03133056430822114</v>
      </c>
      <c r="R20" s="100">
        <v>73.96967201374964</v>
      </c>
      <c r="S20" s="100">
        <v>0.05370953881409338</v>
      </c>
      <c r="T20" s="101">
        <v>0.04565310799197937</v>
      </c>
      <c r="U20" s="101">
        <v>0.1745560011458035</v>
      </c>
      <c r="V20" s="72">
        <v>3.8357562303065023</v>
      </c>
      <c r="W20" s="73">
        <v>0.11637066743053566</v>
      </c>
      <c r="X20" s="19">
        <v>0.15217702663993124</v>
      </c>
      <c r="Y20" s="19">
        <v>0.09846748782583786</v>
      </c>
      <c r="Z20" s="19">
        <v>0.1736608421655686</v>
      </c>
      <c r="AA20" s="81">
        <v>0.5845388140933829</v>
      </c>
      <c r="AB20" s="81">
        <v>2.2656473789745055</v>
      </c>
      <c r="AC20" s="81">
        <v>0.2783944428530507</v>
      </c>
      <c r="AD20" s="81">
        <v>0.7044901174448582</v>
      </c>
      <c r="AE20" s="81">
        <v>0.041177313090804926</v>
      </c>
      <c r="AF20" s="81">
        <v>0.4502649670581495</v>
      </c>
      <c r="AG20" s="81">
        <v>0.08324978516184474</v>
      </c>
      <c r="AH20" s="81">
        <v>1.1986178745345173</v>
      </c>
      <c r="AI20" s="81">
        <v>0.1208464623317101</v>
      </c>
      <c r="AJ20" s="81">
        <v>1.6775279289601832</v>
      </c>
      <c r="AK20" s="81">
        <v>0.10741907762818675</v>
      </c>
      <c r="AL20" s="81">
        <v>0.03401604124892581</v>
      </c>
      <c r="AM20" s="81">
        <v>0.15307218562016614</v>
      </c>
      <c r="AN20" s="81">
        <v>0.600651675737611</v>
      </c>
      <c r="AO20" s="81">
        <v>0.6937482096820395</v>
      </c>
      <c r="AP20" s="81">
        <v>0.36074906903466053</v>
      </c>
      <c r="AQ20" s="81">
        <v>0.04565310799197937</v>
      </c>
      <c r="AR20" s="81">
        <v>0.4663778287023776</v>
      </c>
      <c r="AS20" s="81"/>
      <c r="AT20" s="81"/>
      <c r="AU20" s="81">
        <v>5.000175076158129</v>
      </c>
      <c r="AV20" s="81"/>
      <c r="AW20" s="81"/>
      <c r="AX20" s="81">
        <v>20.483791196439</v>
      </c>
      <c r="AY20" s="81">
        <v>0.405557304078054</v>
      </c>
      <c r="AZ20" s="19">
        <v>1.7139517108043703</v>
      </c>
      <c r="BA20" s="19">
        <v>0.10700957690751316</v>
      </c>
      <c r="BB20" s="19">
        <v>79.516208803561</v>
      </c>
      <c r="BC20" s="63">
        <v>0.18344498898430825</v>
      </c>
      <c r="BD20" s="63">
        <v>0.5422418056742053</v>
      </c>
      <c r="BE20" s="63">
        <v>0.7265860348005935</v>
      </c>
      <c r="BF20" s="63">
        <v>0.2248100355199856</v>
      </c>
      <c r="BG20" s="19">
        <v>0.6141810170406007</v>
      </c>
      <c r="BH20" s="19">
        <v>0.17265410727934896</v>
      </c>
      <c r="BI20" s="81">
        <v>0.07283845150847534</v>
      </c>
      <c r="BJ20" s="81">
        <v>4.9053549750460865</v>
      </c>
      <c r="BK20" s="81">
        <v>0.10970729733375299</v>
      </c>
      <c r="BL20" s="81">
        <v>0.734679196079313</v>
      </c>
      <c r="BM20" s="81">
        <v>0.5431410458162853</v>
      </c>
      <c r="BN20" s="81">
        <v>0.14297918259071085</v>
      </c>
      <c r="BO20" s="81">
        <v>0.02248100355199856</v>
      </c>
      <c r="BP20" s="81">
        <v>0.10880805719167302</v>
      </c>
      <c r="BQ20" s="81">
        <v>0.49278359785980846</v>
      </c>
      <c r="BR20" s="81">
        <v>0.5008767591385279</v>
      </c>
      <c r="BS20" s="81">
        <v>0.23290319679870508</v>
      </c>
      <c r="BT20" s="81">
        <v>0.24459331864574435</v>
      </c>
      <c r="BU20" s="20">
        <v>0.25088799964030395</v>
      </c>
      <c r="BV20" s="20">
        <v>0.06384605008767591</v>
      </c>
      <c r="BW20" s="20">
        <v>0.14657614315903061</v>
      </c>
      <c r="BX20" s="20">
        <v>0.49907827885436806</v>
      </c>
      <c r="BY20" s="81"/>
      <c r="BZ20" s="81"/>
      <c r="CA20" s="81">
        <v>2.9997479203428283</v>
      </c>
      <c r="CB20" s="81"/>
      <c r="CC20" s="81"/>
      <c r="CD20" s="81">
        <v>2.3279871104764</v>
      </c>
      <c r="CE20" s="81">
        <v>45.361419312314624</v>
      </c>
      <c r="CF20" s="20">
        <v>1.9810318942473177</v>
      </c>
      <c r="CG20" s="20">
        <v>0.9337581017247061</v>
      </c>
      <c r="CH20" s="64">
        <v>0.10161485224651215</v>
      </c>
      <c r="CI20" s="20">
        <v>48.23501409791644</v>
      </c>
      <c r="CJ20" s="20"/>
      <c r="CK20" s="20"/>
      <c r="CL20" s="20">
        <v>9.694350108058043</v>
      </c>
      <c r="CM20" s="20">
        <v>6.30779392338177</v>
      </c>
      <c r="CN20" s="20">
        <v>7.980845969672785</v>
      </c>
      <c r="CO20" s="20">
        <v>15.4</v>
      </c>
      <c r="CP20" s="20"/>
      <c r="CQ20" s="20">
        <v>6.166412997469313</v>
      </c>
      <c r="CR20" s="20"/>
      <c r="CS20" s="20"/>
      <c r="CT20" s="20">
        <v>9.074319840743199</v>
      </c>
      <c r="CU20" s="65">
        <v>9.655865221558651</v>
      </c>
      <c r="CV20" s="65">
        <v>3.2975742829757433</v>
      </c>
      <c r="CW20" s="65">
        <v>0.8405220084052201</v>
      </c>
      <c r="CX20" s="20">
        <v>4.651441421514415</v>
      </c>
      <c r="CY20" s="20">
        <v>4.002617415026174</v>
      </c>
      <c r="CZ20" s="20">
        <v>0.8921330089213302</v>
      </c>
      <c r="DA20" s="20">
        <v>1.6045491410454915</v>
      </c>
      <c r="DB20" s="20">
        <v>10.350770478507705</v>
      </c>
      <c r="DC20" s="20">
        <v>1.050652510506525</v>
      </c>
      <c r="DD20" s="20"/>
      <c r="DE20" s="20"/>
      <c r="DF20" s="20">
        <v>6.655256183745583</v>
      </c>
      <c r="DG20" s="20">
        <v>11.089062765415322</v>
      </c>
      <c r="DH20" s="20"/>
      <c r="DI20" s="20"/>
      <c r="DJ20" s="82">
        <v>35.665829145728644</v>
      </c>
      <c r="DK20" s="83">
        <v>47.61620603015076</v>
      </c>
      <c r="DL20" s="20">
        <v>15.43969849246231</v>
      </c>
      <c r="DM20" s="20"/>
      <c r="DN20" s="20"/>
      <c r="DO20" s="20">
        <v>3.4400544959128068</v>
      </c>
      <c r="DP20" s="20">
        <v>18.444940988956677</v>
      </c>
      <c r="DQ20" s="20">
        <v>80.79969405065232</v>
      </c>
      <c r="DR20" s="20"/>
      <c r="DS20" s="20"/>
      <c r="DT20" s="20">
        <v>1069.108582266477</v>
      </c>
      <c r="DU20" s="20">
        <v>691.3189945581757</v>
      </c>
      <c r="DV20" s="20">
        <v>851.1233086545826</v>
      </c>
      <c r="DW20" s="66">
        <v>1867</v>
      </c>
      <c r="DX20" s="66"/>
      <c r="DY20" s="84"/>
      <c r="DZ20" s="66">
        <v>7.028283112163647</v>
      </c>
      <c r="EA20" s="66">
        <v>504.30816220357855</v>
      </c>
      <c r="EB20" s="66"/>
      <c r="EC20" s="20"/>
      <c r="ED20" s="20">
        <v>87.19278257027926</v>
      </c>
      <c r="EE20" s="20">
        <v>8.682307531332109</v>
      </c>
      <c r="EF20" s="20">
        <v>3.978422117329737</v>
      </c>
      <c r="EG20" s="20">
        <v>5.917483374168708</v>
      </c>
      <c r="EH20" s="20"/>
      <c r="EI20" s="20"/>
      <c r="EJ20" s="20">
        <v>33.27068110800461</v>
      </c>
      <c r="EK20" s="20">
        <v>40.857082442497</v>
      </c>
      <c r="EL20" s="20">
        <v>24.521297840847684</v>
      </c>
      <c r="EM20" s="20">
        <v>2.4528346216197168</v>
      </c>
      <c r="EN20" s="20">
        <v>1027500</v>
      </c>
      <c r="EO20" s="20"/>
      <c r="EP20" s="20">
        <v>1.79435389168115</v>
      </c>
      <c r="EQ20" s="20"/>
      <c r="ER20" s="20"/>
      <c r="ES20" s="20">
        <v>15.436412567973154</v>
      </c>
      <c r="ET20" s="20"/>
      <c r="EU20" s="113">
        <v>6</v>
      </c>
      <c r="EV20" s="113">
        <v>256</v>
      </c>
      <c r="EW20" s="113">
        <v>211</v>
      </c>
      <c r="EX20" s="113">
        <v>473</v>
      </c>
      <c r="EY20" s="20"/>
      <c r="EZ20" s="20">
        <v>89.52227507544372</v>
      </c>
      <c r="FA20" s="20"/>
      <c r="FB20" s="20"/>
      <c r="FC20" s="20">
        <v>5.6</v>
      </c>
      <c r="FD20" s="20">
        <v>9.976359338061465</v>
      </c>
      <c r="FE20" s="20">
        <v>14.373156752545768</v>
      </c>
      <c r="FF20" s="20"/>
      <c r="FG20" s="20"/>
      <c r="FH20" s="20">
        <v>8.452901998097051</v>
      </c>
      <c r="FI20" s="20">
        <v>1.0028544243577546</v>
      </c>
      <c r="FJ20" s="20">
        <v>4.066603235014272</v>
      </c>
      <c r="FK20" s="20">
        <v>11.337773549000952</v>
      </c>
      <c r="FL20" s="20">
        <v>36.65103224138568</v>
      </c>
      <c r="FM20" s="95">
        <v>26.810577242678285</v>
      </c>
      <c r="FN20" s="20">
        <v>27.562711160604742</v>
      </c>
      <c r="FO20" s="20"/>
      <c r="FP20" s="20"/>
      <c r="FQ20" s="20">
        <v>1094.630698235358</v>
      </c>
      <c r="FR20" s="20">
        <v>3002.487416353297</v>
      </c>
      <c r="FS20" s="20">
        <v>578.7221212552658</v>
      </c>
      <c r="FT20" s="20">
        <v>1177.5445766785874</v>
      </c>
      <c r="FU20" s="20"/>
      <c r="FV20" s="20"/>
      <c r="FW20" s="20">
        <v>76.6</v>
      </c>
      <c r="FX20" s="20">
        <v>14.14074</v>
      </c>
      <c r="FY20" s="20">
        <v>3.2</v>
      </c>
      <c r="FZ20" s="20">
        <v>28.9</v>
      </c>
      <c r="GA20" s="20">
        <v>14.6</v>
      </c>
      <c r="GB20" s="20"/>
      <c r="GC20" s="20">
        <v>5.1</v>
      </c>
      <c r="GD20" s="20"/>
      <c r="GE20" s="20">
        <v>2.54</v>
      </c>
      <c r="GF20" s="20">
        <v>40.2</v>
      </c>
      <c r="GG20" s="20">
        <v>55.8</v>
      </c>
      <c r="GH20" s="20">
        <v>98.4</v>
      </c>
      <c r="GI20" s="20">
        <v>2.5</v>
      </c>
      <c r="GJ20" s="20"/>
      <c r="GK20" s="20"/>
      <c r="GL20" s="20">
        <v>12.7</v>
      </c>
      <c r="GM20" s="20">
        <v>15.1</v>
      </c>
      <c r="GN20" s="20">
        <v>42.43</v>
      </c>
      <c r="GO20" s="20">
        <v>4.89</v>
      </c>
      <c r="GP20" s="20">
        <v>6.5</v>
      </c>
      <c r="GQ20" s="20"/>
      <c r="GR20" s="20"/>
      <c r="GS20" s="20">
        <v>62.83</v>
      </c>
      <c r="GT20" s="20">
        <v>46.7</v>
      </c>
      <c r="GU20" s="20">
        <v>15.07</v>
      </c>
      <c r="GV20" s="20"/>
      <c r="GW20" s="20"/>
      <c r="GX20" s="20"/>
      <c r="GY20" s="20">
        <v>13.07</v>
      </c>
      <c r="GZ20" s="20">
        <v>18.21077</v>
      </c>
      <c r="HA20" s="20">
        <v>6.6</v>
      </c>
      <c r="HB20" s="20">
        <v>33.2</v>
      </c>
      <c r="HC20" s="20">
        <v>33.2</v>
      </c>
      <c r="HD20" s="20">
        <v>28.5</v>
      </c>
      <c r="HE20" s="20"/>
      <c r="HF20" s="20">
        <v>0.1175555222426463</v>
      </c>
      <c r="HG20" s="20">
        <v>0.6717458413865502</v>
      </c>
      <c r="HH20" s="20">
        <v>1.796920125709022</v>
      </c>
      <c r="HI20" s="20"/>
      <c r="HJ20" s="20">
        <v>6.873614190687363</v>
      </c>
      <c r="HK20" s="20">
        <v>2.755026061057336</v>
      </c>
      <c r="HL20" s="20">
        <v>14.190258339166256</v>
      </c>
      <c r="HM20" s="20">
        <v>4.983922829581994</v>
      </c>
      <c r="HN20" s="20">
        <v>14.05695591234378</v>
      </c>
      <c r="HO20" s="20">
        <v>19.80963712076145</v>
      </c>
      <c r="HP20" s="20">
        <v>37.29631864815932</v>
      </c>
      <c r="HQ20" s="20"/>
      <c r="HR20" s="20"/>
      <c r="HS20" s="20">
        <v>79.3</v>
      </c>
      <c r="HT20" s="20">
        <v>73.7</v>
      </c>
      <c r="HU20" s="20">
        <v>60</v>
      </c>
      <c r="HV20" s="20">
        <v>66.1</v>
      </c>
      <c r="HW20" s="20">
        <v>32</v>
      </c>
      <c r="HX20" s="20"/>
      <c r="HY20" s="85"/>
      <c r="HZ20" s="85">
        <v>523</v>
      </c>
      <c r="IA20" s="85">
        <v>699</v>
      </c>
      <c r="IB20" s="85">
        <v>315.3</v>
      </c>
      <c r="IC20" s="85">
        <v>776.2</v>
      </c>
      <c r="ID20" s="85"/>
      <c r="IE20" s="85"/>
      <c r="IF20" s="85">
        <v>10.5</v>
      </c>
      <c r="IG20" s="85">
        <v>98.4</v>
      </c>
      <c r="IH20" s="85">
        <v>18.2</v>
      </c>
      <c r="II20" s="85"/>
      <c r="IJ20" s="85"/>
      <c r="IK20" s="97">
        <v>9.286593903405928</v>
      </c>
      <c r="IL20" s="97">
        <v>10.368764655274212</v>
      </c>
      <c r="IM20" s="97">
        <v>12.178434592227696</v>
      </c>
      <c r="IN20" s="85"/>
      <c r="IO20" s="85">
        <v>79.12</v>
      </c>
      <c r="IP20" s="85">
        <v>54.48</v>
      </c>
      <c r="IQ20" s="85">
        <v>49.85</v>
      </c>
      <c r="IR20" s="85">
        <v>66.96</v>
      </c>
      <c r="IS20" s="85">
        <v>76.8</v>
      </c>
      <c r="IT20" s="85">
        <v>10.900000000000006</v>
      </c>
      <c r="IU20" s="85">
        <v>30.01</v>
      </c>
      <c r="IV20" s="85">
        <v>46.5</v>
      </c>
    </row>
    <row r="21" spans="1:256" ht="12.75">
      <c r="A21" s="110" t="str">
        <f>W3</f>
        <v>Per cent born in Croatia, 2021</v>
      </c>
      <c r="B21" s="18" t="s">
        <v>39</v>
      </c>
      <c r="C21" s="51">
        <f t="shared" si="0"/>
        <v>85.81079171259786</v>
      </c>
      <c r="D21" s="52"/>
      <c r="E21" s="71">
        <v>18</v>
      </c>
      <c r="F21" s="53"/>
      <c r="G21" s="105">
        <v>2.9101943694356067</v>
      </c>
      <c r="H21" s="105">
        <v>6.748121808411089</v>
      </c>
      <c r="I21" s="105">
        <v>21.047776916290136</v>
      </c>
      <c r="J21" s="105">
        <v>64.90655829746277</v>
      </c>
      <c r="K21" s="75">
        <v>7.297542977836002</v>
      </c>
      <c r="L21" s="74"/>
      <c r="M21" s="74"/>
      <c r="N21" s="74">
        <v>0.5546255918041855</v>
      </c>
      <c r="O21" s="74"/>
      <c r="P21" s="74"/>
      <c r="Q21" s="100">
        <v>0.08864162120480538</v>
      </c>
      <c r="R21" s="100">
        <v>40.96395961401259</v>
      </c>
      <c r="S21" s="100">
        <v>0.20755111306491017</v>
      </c>
      <c r="T21" s="101">
        <v>0.07639034022527944</v>
      </c>
      <c r="U21" s="101">
        <v>0.1455740445802495</v>
      </c>
      <c r="V21" s="72">
        <v>12.090572999618049</v>
      </c>
      <c r="W21" s="73">
        <v>0.09728958424917665</v>
      </c>
      <c r="X21" s="19">
        <v>0.17367992447445607</v>
      </c>
      <c r="Y21" s="19">
        <v>0.13692608153587824</v>
      </c>
      <c r="Z21" s="19">
        <v>0.1895345233891367</v>
      </c>
      <c r="AA21" s="81">
        <v>1.4398858468878144</v>
      </c>
      <c r="AB21" s="81">
        <v>7.232579759442495</v>
      </c>
      <c r="AC21" s="81">
        <v>2.366659219809601</v>
      </c>
      <c r="AD21" s="81">
        <v>0.6572451913722155</v>
      </c>
      <c r="AE21" s="81">
        <v>0.0872002940307435</v>
      </c>
      <c r="AF21" s="81">
        <v>0.8179531712801147</v>
      </c>
      <c r="AG21" s="81">
        <v>0.09224493913996007</v>
      </c>
      <c r="AH21" s="81">
        <v>4.366500673820454</v>
      </c>
      <c r="AI21" s="81">
        <v>0.20827177665194108</v>
      </c>
      <c r="AJ21" s="81">
        <v>0.2983547250308084</v>
      </c>
      <c r="AK21" s="81">
        <v>0.5750895424506886</v>
      </c>
      <c r="AL21" s="81">
        <v>0.08359697609558882</v>
      </c>
      <c r="AM21" s="81">
        <v>0.2853827804642515</v>
      </c>
      <c r="AN21" s="81">
        <v>1.6683362039766219</v>
      </c>
      <c r="AO21" s="81">
        <v>0.6839097440923602</v>
      </c>
      <c r="AP21" s="81">
        <v>1.571767283314476</v>
      </c>
      <c r="AQ21" s="81">
        <v>0.2969133978567465</v>
      </c>
      <c r="AR21" s="81">
        <v>2.0841590936934726</v>
      </c>
      <c r="AS21" s="81"/>
      <c r="AT21" s="81"/>
      <c r="AU21" s="81">
        <v>22.108341905340257</v>
      </c>
      <c r="AV21" s="81"/>
      <c r="AW21" s="81"/>
      <c r="AX21" s="81">
        <v>49.82785806246292</v>
      </c>
      <c r="AY21" s="81">
        <v>1.258516686195374</v>
      </c>
      <c r="AZ21" s="19">
        <v>3.7220269351502266</v>
      </c>
      <c r="BA21" s="19">
        <v>0.11210924503464537</v>
      </c>
      <c r="BB21" s="19">
        <v>50.17214193753708</v>
      </c>
      <c r="BC21" s="63">
        <v>0.5967104977650479</v>
      </c>
      <c r="BD21" s="63">
        <v>0.5084696726410045</v>
      </c>
      <c r="BE21" s="63">
        <v>2.592978344833572</v>
      </c>
      <c r="BF21" s="63">
        <v>1.9637200017358851</v>
      </c>
      <c r="BG21" s="19">
        <v>1.0748021814289228</v>
      </c>
      <c r="BH21" s="19">
        <v>0.12295852681219172</v>
      </c>
      <c r="BI21" s="81">
        <v>0.12006538500484601</v>
      </c>
      <c r="BJ21" s="81">
        <v>15.47324567113657</v>
      </c>
      <c r="BK21" s="81">
        <v>0.5388476616181341</v>
      </c>
      <c r="BL21" s="81">
        <v>0.6053899231870851</v>
      </c>
      <c r="BM21" s="81">
        <v>0.3695988658884115</v>
      </c>
      <c r="BN21" s="81">
        <v>0.3457304459778096</v>
      </c>
      <c r="BO21" s="81">
        <v>0.02820813262162045</v>
      </c>
      <c r="BP21" s="81">
        <v>0.16707893937421342</v>
      </c>
      <c r="BQ21" s="81">
        <v>0.4195055620651246</v>
      </c>
      <c r="BR21" s="81">
        <v>2.8916952364420143</v>
      </c>
      <c r="BS21" s="81">
        <v>0.559099654269554</v>
      </c>
      <c r="BT21" s="81">
        <v>0.8230988441898479</v>
      </c>
      <c r="BU21" s="20">
        <v>1.3858149257185841</v>
      </c>
      <c r="BV21" s="20">
        <v>0.33994416236311825</v>
      </c>
      <c r="BW21" s="20">
        <v>0.332711307844754</v>
      </c>
      <c r="BX21" s="20">
        <v>2.29426145322513</v>
      </c>
      <c r="BY21" s="81"/>
      <c r="BZ21" s="81"/>
      <c r="CA21" s="81">
        <v>4.617184105871738</v>
      </c>
      <c r="CB21" s="81"/>
      <c r="CC21" s="81"/>
      <c r="CD21" s="81">
        <v>6.956078911825703</v>
      </c>
      <c r="CE21" s="81">
        <v>26.24637435144251</v>
      </c>
      <c r="CF21" s="20">
        <v>6.726546758873152</v>
      </c>
      <c r="CG21" s="20">
        <v>4.280663945738894</v>
      </c>
      <c r="CH21" s="64">
        <v>0.4383990316842936</v>
      </c>
      <c r="CI21" s="20">
        <v>54.49211398374823</v>
      </c>
      <c r="CJ21" s="20"/>
      <c r="CK21" s="20"/>
      <c r="CL21" s="20">
        <v>2.9815255167367845</v>
      </c>
      <c r="CM21" s="20">
        <v>2.1864951768488745</v>
      </c>
      <c r="CN21" s="20">
        <v>2.540959062326218</v>
      </c>
      <c r="CO21" s="20">
        <v>21.1</v>
      </c>
      <c r="CP21" s="20"/>
      <c r="CQ21" s="20">
        <v>2.5129888480685203</v>
      </c>
      <c r="CR21" s="20"/>
      <c r="CS21" s="20"/>
      <c r="CT21" s="20">
        <v>3.3068026911745303</v>
      </c>
      <c r="CU21" s="65">
        <v>6.950735089339373</v>
      </c>
      <c r="CV21" s="65">
        <v>1.5991674362018673</v>
      </c>
      <c r="CW21" s="65">
        <v>0.33199947231871946</v>
      </c>
      <c r="CX21" s="20">
        <v>2.034504492619791</v>
      </c>
      <c r="CY21" s="20">
        <v>1.72815619365903</v>
      </c>
      <c r="CZ21" s="20">
        <v>0.458056667106401</v>
      </c>
      <c r="DA21" s="20">
        <v>0.5577297978687539</v>
      </c>
      <c r="DB21" s="20">
        <v>8.91268340588951</v>
      </c>
      <c r="DC21" s="20">
        <v>0.4470633070958474</v>
      </c>
      <c r="DD21" s="20"/>
      <c r="DE21" s="20"/>
      <c r="DF21" s="20">
        <v>5.228176795580111</v>
      </c>
      <c r="DG21" s="20">
        <v>7.092638614472709</v>
      </c>
      <c r="DH21" s="20"/>
      <c r="DI21" s="20"/>
      <c r="DJ21" s="82">
        <v>62.76765635694033</v>
      </c>
      <c r="DK21" s="83">
        <v>21.53635563667177</v>
      </c>
      <c r="DL21" s="20">
        <v>10.008799661050093</v>
      </c>
      <c r="DM21" s="20"/>
      <c r="DN21" s="20"/>
      <c r="DO21" s="20">
        <v>0.7824726134585289</v>
      </c>
      <c r="DP21" s="20">
        <v>2.5275088828978127</v>
      </c>
      <c r="DQ21" s="20">
        <v>43.90781883138604</v>
      </c>
      <c r="DR21" s="20"/>
      <c r="DS21" s="20"/>
      <c r="DT21" s="20">
        <v>1093.496096861558</v>
      </c>
      <c r="DU21" s="20">
        <v>830.5555555555555</v>
      </c>
      <c r="DV21" s="20">
        <v>959.4909234411997</v>
      </c>
      <c r="DW21" s="66">
        <v>1678</v>
      </c>
      <c r="DX21" s="66"/>
      <c r="DY21" s="84"/>
      <c r="DZ21" s="66">
        <v>4.781150952101073</v>
      </c>
      <c r="EA21" s="66">
        <v>407.5145664236378</v>
      </c>
      <c r="EB21" s="66"/>
      <c r="EC21" s="20"/>
      <c r="ED21" s="20">
        <v>2.227309986149976</v>
      </c>
      <c r="EE21" s="20">
        <v>11.440402498657395</v>
      </c>
      <c r="EF21" s="20">
        <v>85.81079171259786</v>
      </c>
      <c r="EG21" s="20">
        <v>26.924784930134564</v>
      </c>
      <c r="EH21" s="20"/>
      <c r="EI21" s="20"/>
      <c r="EJ21" s="20">
        <v>13.758950392316596</v>
      </c>
      <c r="EK21" s="20">
        <v>16.235761551544257</v>
      </c>
      <c r="EL21" s="20">
        <v>68.00440194943475</v>
      </c>
      <c r="EM21" s="20">
        <v>3.5887321528105303</v>
      </c>
      <c r="EN21" s="20">
        <v>1378500</v>
      </c>
      <c r="EO21" s="20"/>
      <c r="EP21" s="20">
        <v>0.6801407742584213</v>
      </c>
      <c r="EQ21" s="20"/>
      <c r="ER21" s="20"/>
      <c r="ES21" s="20">
        <v>15.25512272713096</v>
      </c>
      <c r="ET21" s="20"/>
      <c r="EU21" s="113">
        <v>10</v>
      </c>
      <c r="EV21" s="113">
        <v>1449</v>
      </c>
      <c r="EW21" s="113">
        <v>3314</v>
      </c>
      <c r="EX21" s="113">
        <v>4773</v>
      </c>
      <c r="EY21" s="20"/>
      <c r="EZ21" s="20">
        <v>92.3076923076923</v>
      </c>
      <c r="FA21" s="20"/>
      <c r="FB21" s="20"/>
      <c r="FC21" s="20">
        <v>5.4</v>
      </c>
      <c r="FD21" s="20">
        <v>5.203594390344776</v>
      </c>
      <c r="FE21" s="20">
        <v>23.232323232323232</v>
      </c>
      <c r="FF21" s="20"/>
      <c r="FG21" s="20"/>
      <c r="FH21" s="20">
        <v>3.206688877498719</v>
      </c>
      <c r="FI21" s="20">
        <v>0.9610456176319835</v>
      </c>
      <c r="FJ21" s="20">
        <v>2.2904920553562276</v>
      </c>
      <c r="FK21" s="20">
        <v>7.986289082521783</v>
      </c>
      <c r="FL21" s="20">
        <v>54.760268624082464</v>
      </c>
      <c r="FM21" s="95">
        <v>14.26362642511323</v>
      </c>
      <c r="FN21" s="20">
        <v>11.212711430035878</v>
      </c>
      <c r="FO21" s="20"/>
      <c r="FP21" s="20"/>
      <c r="FQ21" s="20">
        <v>2424.410631489584</v>
      </c>
      <c r="FR21" s="20">
        <v>9528.940551601036</v>
      </c>
      <c r="FS21" s="20">
        <v>1701.1689414223208</v>
      </c>
      <c r="FT21" s="20">
        <v>1161.8668233962428</v>
      </c>
      <c r="FU21" s="20"/>
      <c r="FV21" s="20"/>
      <c r="FW21" s="20">
        <v>76.8</v>
      </c>
      <c r="FX21" s="20">
        <v>20.09937</v>
      </c>
      <c r="FY21" s="20">
        <v>2.2</v>
      </c>
      <c r="FZ21" s="20">
        <v>18.4</v>
      </c>
      <c r="GA21" s="20">
        <v>8.6</v>
      </c>
      <c r="GB21" s="20"/>
      <c r="GC21" s="20">
        <v>4.5</v>
      </c>
      <c r="GD21" s="20"/>
      <c r="GE21" s="20">
        <v>0.77</v>
      </c>
      <c r="GF21" s="20">
        <v>43.9</v>
      </c>
      <c r="GG21" s="20">
        <v>66.5</v>
      </c>
      <c r="GH21" s="20">
        <v>84.7</v>
      </c>
      <c r="GI21" s="20">
        <v>2.5</v>
      </c>
      <c r="GJ21" s="20"/>
      <c r="GK21" s="20"/>
      <c r="GL21" s="20">
        <v>11.5</v>
      </c>
      <c r="GM21" s="20">
        <v>17.1</v>
      </c>
      <c r="GN21" s="20">
        <v>49.47</v>
      </c>
      <c r="GO21" s="20">
        <v>5.74</v>
      </c>
      <c r="GP21" s="20">
        <v>2.8</v>
      </c>
      <c r="GQ21" s="20"/>
      <c r="GR21" s="20"/>
      <c r="GS21" s="20">
        <v>54.8</v>
      </c>
      <c r="GT21" s="20">
        <v>41.11</v>
      </c>
      <c r="GU21" s="20">
        <v>9.06</v>
      </c>
      <c r="GV21" s="20"/>
      <c r="GW21" s="20"/>
      <c r="GX21" s="20"/>
      <c r="GY21" s="20">
        <v>17.76</v>
      </c>
      <c r="GZ21" s="20">
        <v>24.16481</v>
      </c>
      <c r="HA21" s="20">
        <v>6.1</v>
      </c>
      <c r="HB21" s="20">
        <v>27.1</v>
      </c>
      <c r="HC21" s="20">
        <v>27.1</v>
      </c>
      <c r="HD21" s="20">
        <v>14.7</v>
      </c>
      <c r="HE21" s="20"/>
      <c r="HF21" s="20">
        <v>0.8255246261095003</v>
      </c>
      <c r="HG21" s="20">
        <v>4.266133973854465</v>
      </c>
      <c r="HH21" s="20">
        <v>8.050250213000696</v>
      </c>
      <c r="HI21" s="20"/>
      <c r="HJ21" s="20">
        <v>4.51206715634838</v>
      </c>
      <c r="HK21" s="20">
        <v>2.3182297154899913</v>
      </c>
      <c r="HL21" s="20">
        <v>10.862101896322638</v>
      </c>
      <c r="HM21" s="20">
        <v>1.7543859649122806</v>
      </c>
      <c r="HN21" s="20">
        <v>10.764245122481892</v>
      </c>
      <c r="HO21" s="20">
        <v>15.397631133671744</v>
      </c>
      <c r="HP21" s="20">
        <v>27.739726027397253</v>
      </c>
      <c r="HQ21" s="20"/>
      <c r="HR21" s="20"/>
      <c r="HS21" s="20">
        <v>64.3</v>
      </c>
      <c r="HT21" s="20">
        <v>62.3</v>
      </c>
      <c r="HU21" s="20">
        <v>62.2</v>
      </c>
      <c r="HV21" s="20">
        <v>54.2</v>
      </c>
      <c r="HW21" s="20">
        <v>40.4</v>
      </c>
      <c r="HX21" s="20"/>
      <c r="HY21" s="85"/>
      <c r="HZ21" s="85">
        <v>230</v>
      </c>
      <c r="IA21" s="85">
        <v>540</v>
      </c>
      <c r="IB21" s="85">
        <v>1463.6</v>
      </c>
      <c r="IC21" s="85">
        <v>748.5</v>
      </c>
      <c r="ID21" s="85"/>
      <c r="IE21" s="85"/>
      <c r="IF21" s="85">
        <v>4.8</v>
      </c>
      <c r="IG21" s="85">
        <v>84.7</v>
      </c>
      <c r="IH21" s="85">
        <v>44.8</v>
      </c>
      <c r="II21" s="85"/>
      <c r="IJ21" s="85"/>
      <c r="IK21" s="97">
        <v>6.431722835349669</v>
      </c>
      <c r="IL21" s="97">
        <v>0.0546617864826353</v>
      </c>
      <c r="IM21" s="97">
        <v>20.421599912969377</v>
      </c>
      <c r="IN21" s="85"/>
      <c r="IO21" s="85">
        <v>79.43</v>
      </c>
      <c r="IP21" s="85">
        <v>52.54</v>
      </c>
      <c r="IQ21" s="85">
        <v>44.19</v>
      </c>
      <c r="IR21" s="85">
        <v>90.27</v>
      </c>
      <c r="IS21" s="85">
        <v>72.8</v>
      </c>
      <c r="IT21" s="85">
        <v>12.700000000000003</v>
      </c>
      <c r="IU21" s="85">
        <v>22.82</v>
      </c>
      <c r="IV21" s="85">
        <v>48</v>
      </c>
    </row>
    <row r="22" spans="1:256" ht="12.75">
      <c r="A22" s="110" t="str">
        <f>X3</f>
        <v>Per cent born in Egypt, 2021</v>
      </c>
      <c r="B22" s="18" t="s">
        <v>40</v>
      </c>
      <c r="C22" s="51">
        <f t="shared" si="0"/>
        <v>0.7448009615034418</v>
      </c>
      <c r="D22" s="52"/>
      <c r="E22" s="71">
        <v>19</v>
      </c>
      <c r="F22" s="53"/>
      <c r="G22" s="105">
        <v>8.080288789297809</v>
      </c>
      <c r="H22" s="105">
        <v>24.355979748985774</v>
      </c>
      <c r="I22" s="105">
        <v>12.678677201962515</v>
      </c>
      <c r="J22" s="105">
        <v>53.899884886618906</v>
      </c>
      <c r="K22" s="75">
        <v>9.065458162432805</v>
      </c>
      <c r="L22" s="74"/>
      <c r="M22" s="74"/>
      <c r="N22" s="74">
        <v>1.2429160226687275</v>
      </c>
      <c r="O22" s="74"/>
      <c r="P22" s="74"/>
      <c r="Q22" s="100">
        <v>0.19312271804083164</v>
      </c>
      <c r="R22" s="100">
        <v>62.52127871893307</v>
      </c>
      <c r="S22" s="100">
        <v>0.3880064335106071</v>
      </c>
      <c r="T22" s="101">
        <v>0.4073774052289884</v>
      </c>
      <c r="U22" s="101">
        <v>0.0481339297244626</v>
      </c>
      <c r="V22" s="72">
        <v>0.57232416440672</v>
      </c>
      <c r="W22" s="73">
        <v>0.48427429295953234</v>
      </c>
      <c r="X22" s="19">
        <v>0.6051961164136701</v>
      </c>
      <c r="Y22" s="19">
        <v>0.4431843529508447</v>
      </c>
      <c r="Z22" s="19">
        <v>0.25827962291175055</v>
      </c>
      <c r="AA22" s="81">
        <v>0.11563883116730649</v>
      </c>
      <c r="AB22" s="81">
        <v>8.40230573263363</v>
      </c>
      <c r="AC22" s="81">
        <v>0.23479965719250048</v>
      </c>
      <c r="AD22" s="81">
        <v>0.18725272661101916</v>
      </c>
      <c r="AE22" s="81">
        <v>0.707920966435389</v>
      </c>
      <c r="AF22" s="81">
        <v>0.6040221181277075</v>
      </c>
      <c r="AG22" s="81">
        <v>0.2711936040573381</v>
      </c>
      <c r="AH22" s="81">
        <v>0.4584463306683572</v>
      </c>
      <c r="AI22" s="81">
        <v>0.15672877117599407</v>
      </c>
      <c r="AJ22" s="81">
        <v>0.40092041465619466</v>
      </c>
      <c r="AK22" s="81">
        <v>0.1843177308961129</v>
      </c>
      <c r="AL22" s="81">
        <v>0.8534967538947393</v>
      </c>
      <c r="AM22" s="81">
        <v>0.9820495662076333</v>
      </c>
      <c r="AN22" s="81">
        <v>3.4216180044377134</v>
      </c>
      <c r="AO22" s="81">
        <v>1.0618814496530835</v>
      </c>
      <c r="AP22" s="81">
        <v>0.27882459291609435</v>
      </c>
      <c r="AQ22" s="81">
        <v>0.2083846957583442</v>
      </c>
      <c r="AR22" s="81">
        <v>1.7709764143744349</v>
      </c>
      <c r="AS22" s="81"/>
      <c r="AT22" s="81"/>
      <c r="AU22" s="81">
        <v>5.5013680991469505</v>
      </c>
      <c r="AV22" s="81"/>
      <c r="AW22" s="81"/>
      <c r="AX22" s="81">
        <v>41.76197262373806</v>
      </c>
      <c r="AY22" s="81">
        <v>2.1963282756308153</v>
      </c>
      <c r="AZ22" s="19">
        <v>0.5107600924517682</v>
      </c>
      <c r="BA22" s="19">
        <v>0.8586517849658095</v>
      </c>
      <c r="BB22" s="19">
        <v>58.23802737626194</v>
      </c>
      <c r="BC22" s="63">
        <v>1.3059411039124342</v>
      </c>
      <c r="BD22" s="63">
        <v>0.9808030849191046</v>
      </c>
      <c r="BE22" s="63">
        <v>2.0897452786127446</v>
      </c>
      <c r="BF22" s="63">
        <v>0.20119037639366252</v>
      </c>
      <c r="BG22" s="19">
        <v>1.0364897069566363</v>
      </c>
      <c r="BH22" s="19">
        <v>0.03832197645593571</v>
      </c>
      <c r="BI22" s="81">
        <v>1.6113193537956718</v>
      </c>
      <c r="BJ22" s="81">
        <v>0.81374321880651</v>
      </c>
      <c r="BK22" s="81">
        <v>0.29160628959438584</v>
      </c>
      <c r="BL22" s="81">
        <v>0.19460378669029854</v>
      </c>
      <c r="BM22" s="81">
        <v>6.370429804917189</v>
      </c>
      <c r="BN22" s="81">
        <v>0.07724273379399542</v>
      </c>
      <c r="BO22" s="81">
        <v>0.8580530040836856</v>
      </c>
      <c r="BP22" s="81">
        <v>0.679017520328611</v>
      </c>
      <c r="BQ22" s="81">
        <v>0.9017640084787374</v>
      </c>
      <c r="BR22" s="81">
        <v>1.2430691112894148</v>
      </c>
      <c r="BS22" s="81">
        <v>1.7945463037256149</v>
      </c>
      <c r="BT22" s="81">
        <v>0.7688346526472103</v>
      </c>
      <c r="BU22" s="20">
        <v>0.21136965138977043</v>
      </c>
      <c r="BV22" s="20">
        <v>0.7814090511718141</v>
      </c>
      <c r="BW22" s="20">
        <v>1.496353424427865</v>
      </c>
      <c r="BX22" s="20">
        <v>2.7286444798390477</v>
      </c>
      <c r="BY22" s="81"/>
      <c r="BZ22" s="81"/>
      <c r="CA22" s="81">
        <v>3.4404336164506035</v>
      </c>
      <c r="CB22" s="81"/>
      <c r="CC22" s="81"/>
      <c r="CD22" s="81">
        <v>3.05801692235944</v>
      </c>
      <c r="CE22" s="81">
        <v>52.0062747188187</v>
      </c>
      <c r="CF22" s="20">
        <v>5.6030331845409345</v>
      </c>
      <c r="CG22" s="20">
        <v>6.916121060887788</v>
      </c>
      <c r="CH22" s="64">
        <v>0.0351287346993162</v>
      </c>
      <c r="CI22" s="20">
        <v>26.379257087827895</v>
      </c>
      <c r="CJ22" s="20"/>
      <c r="CK22" s="20"/>
      <c r="CL22" s="20">
        <v>15.350877192982457</v>
      </c>
      <c r="CM22" s="20">
        <v>8.752779462300383</v>
      </c>
      <c r="CN22" s="20">
        <v>12.139561707035755</v>
      </c>
      <c r="CO22" s="20">
        <v>23.9</v>
      </c>
      <c r="CP22" s="20"/>
      <c r="CQ22" s="20">
        <v>5.690759706832387</v>
      </c>
      <c r="CR22" s="20"/>
      <c r="CS22" s="20"/>
      <c r="CT22" s="20">
        <v>6.266371393692527</v>
      </c>
      <c r="CU22" s="65">
        <v>9.162459435750522</v>
      </c>
      <c r="CV22" s="65">
        <v>1.878377798089723</v>
      </c>
      <c r="CW22" s="65">
        <v>0.34966536411206467</v>
      </c>
      <c r="CX22" s="20">
        <v>5.381779367289726</v>
      </c>
      <c r="CY22" s="20">
        <v>2.770944648586309</v>
      </c>
      <c r="CZ22" s="20">
        <v>0.8539196260420947</v>
      </c>
      <c r="DA22" s="20">
        <v>1.27167771895493</v>
      </c>
      <c r="DB22" s="20">
        <v>7.869311036543097</v>
      </c>
      <c r="DC22" s="20">
        <v>0.7416586407219057</v>
      </c>
      <c r="DD22" s="20"/>
      <c r="DE22" s="20"/>
      <c r="DF22" s="20">
        <v>5.390378703643142</v>
      </c>
      <c r="DG22" s="20">
        <v>10.677168191502695</v>
      </c>
      <c r="DH22" s="20"/>
      <c r="DI22" s="20"/>
      <c r="DJ22" s="82">
        <v>25.59692519110195</v>
      </c>
      <c r="DK22" s="83">
        <v>56.23121188697071</v>
      </c>
      <c r="DL22" s="20">
        <v>16.872799106759427</v>
      </c>
      <c r="DM22" s="20"/>
      <c r="DN22" s="20"/>
      <c r="DO22" s="20">
        <v>10.018785222291797</v>
      </c>
      <c r="DP22" s="20">
        <v>53.40807505957738</v>
      </c>
      <c r="DQ22" s="20">
        <v>62.99432596161622</v>
      </c>
      <c r="DR22" s="20"/>
      <c r="DS22" s="20"/>
      <c r="DT22" s="20">
        <v>1010.0372111241677</v>
      </c>
      <c r="DU22" s="20">
        <v>608.5112156295224</v>
      </c>
      <c r="DV22" s="20">
        <v>786.627140974967</v>
      </c>
      <c r="DW22" s="66">
        <v>1887</v>
      </c>
      <c r="DX22" s="66"/>
      <c r="DY22" s="84"/>
      <c r="DZ22" s="66">
        <v>4.066925848371406</v>
      </c>
      <c r="EA22" s="66">
        <v>475.299617652763</v>
      </c>
      <c r="EB22" s="66"/>
      <c r="EC22" s="20"/>
      <c r="ED22" s="20">
        <v>91.00411552609535</v>
      </c>
      <c r="EE22" s="20">
        <v>7.926940306661325</v>
      </c>
      <c r="EF22" s="20">
        <v>0.7448009615034418</v>
      </c>
      <c r="EG22" s="20">
        <v>4.856454770691478</v>
      </c>
      <c r="EH22" s="20"/>
      <c r="EI22" s="20"/>
      <c r="EJ22" s="20">
        <v>22.14361120886041</v>
      </c>
      <c r="EK22" s="20">
        <v>53.67732854258885</v>
      </c>
      <c r="EL22" s="20">
        <v>23.010390235771304</v>
      </c>
      <c r="EM22" s="20">
        <v>0.9075250495434593</v>
      </c>
      <c r="EN22" s="20">
        <v>622000</v>
      </c>
      <c r="EO22" s="20"/>
      <c r="EP22" s="20">
        <v>1.966253698224852</v>
      </c>
      <c r="EQ22" s="20"/>
      <c r="ER22" s="20"/>
      <c r="ES22" s="20">
        <v>8.339451591279088</v>
      </c>
      <c r="ET22" s="20"/>
      <c r="EU22" s="113">
        <v>8</v>
      </c>
      <c r="EV22" s="113">
        <v>729</v>
      </c>
      <c r="EW22" s="113">
        <v>575</v>
      </c>
      <c r="EX22" s="113">
        <v>1312</v>
      </c>
      <c r="EY22" s="20"/>
      <c r="EZ22" s="20">
        <v>88.87655964886324</v>
      </c>
      <c r="FA22" s="20"/>
      <c r="FB22" s="20"/>
      <c r="FC22" s="20">
        <v>8.9</v>
      </c>
      <c r="FD22" s="20">
        <v>17.51470212221938</v>
      </c>
      <c r="FE22" s="20">
        <v>17.33468874043954</v>
      </c>
      <c r="FF22" s="20"/>
      <c r="FG22" s="20"/>
      <c r="FH22" s="20">
        <v>9.060920830993824</v>
      </c>
      <c r="FI22" s="20">
        <v>1.2387703537338575</v>
      </c>
      <c r="FJ22" s="20">
        <v>3.695255474452555</v>
      </c>
      <c r="FK22" s="20">
        <v>11.499859629421673</v>
      </c>
      <c r="FL22" s="20">
        <v>25.539543894232402</v>
      </c>
      <c r="FM22" s="95">
        <v>36.24545423648166</v>
      </c>
      <c r="FN22" s="20">
        <v>37.05681416624131</v>
      </c>
      <c r="FO22" s="20"/>
      <c r="FP22" s="20"/>
      <c r="FQ22" s="20">
        <v>1500.8695652173913</v>
      </c>
      <c r="FR22" s="20">
        <v>3613.3333333333335</v>
      </c>
      <c r="FS22" s="20">
        <v>431.8840579710145</v>
      </c>
      <c r="FT22" s="20">
        <v>1790.144927536232</v>
      </c>
      <c r="FU22" s="20"/>
      <c r="FV22" s="20"/>
      <c r="FW22" s="20">
        <v>74.2</v>
      </c>
      <c r="FX22" s="20">
        <v>24.10441</v>
      </c>
      <c r="FY22" s="20">
        <v>9.4</v>
      </c>
      <c r="FZ22" s="20">
        <v>30</v>
      </c>
      <c r="GA22" s="20">
        <v>29.6</v>
      </c>
      <c r="GB22" s="20"/>
      <c r="GC22" s="20">
        <v>5.2</v>
      </c>
      <c r="GD22" s="20"/>
      <c r="GE22" s="20">
        <v>4.26</v>
      </c>
      <c r="GF22" s="20">
        <v>34.7</v>
      </c>
      <c r="GG22" s="20">
        <v>43.4</v>
      </c>
      <c r="GH22" s="20">
        <v>94.4</v>
      </c>
      <c r="GI22" s="20">
        <v>2.1</v>
      </c>
      <c r="GJ22" s="20"/>
      <c r="GK22" s="20"/>
      <c r="GL22" s="20">
        <v>17.4</v>
      </c>
      <c r="GM22" s="20">
        <v>22.4</v>
      </c>
      <c r="GN22" s="20">
        <v>35.55</v>
      </c>
      <c r="GO22" s="20">
        <v>3.02</v>
      </c>
      <c r="GP22" s="20">
        <v>3.1</v>
      </c>
      <c r="GQ22" s="20"/>
      <c r="GR22" s="20"/>
      <c r="GS22" s="20">
        <v>53.15</v>
      </c>
      <c r="GT22" s="20">
        <v>37.52</v>
      </c>
      <c r="GU22" s="20">
        <v>21.25</v>
      </c>
      <c r="GV22" s="20"/>
      <c r="GW22" s="20"/>
      <c r="GX22" s="20"/>
      <c r="GY22" s="20">
        <v>20.18</v>
      </c>
      <c r="GZ22" s="20">
        <v>21.16797</v>
      </c>
      <c r="HA22" s="20">
        <v>6.2</v>
      </c>
      <c r="HB22" s="20">
        <v>21.7</v>
      </c>
      <c r="HC22" s="20">
        <v>21.7</v>
      </c>
      <c r="HD22" s="20">
        <v>13.3</v>
      </c>
      <c r="HE22" s="20"/>
      <c r="HF22" s="20">
        <v>0.24351418355136373</v>
      </c>
      <c r="HG22" s="20">
        <v>1.2236587723456027</v>
      </c>
      <c r="HH22" s="20">
        <v>4.22497108461616</v>
      </c>
      <c r="HI22" s="20"/>
      <c r="HJ22" s="20">
        <v>10.85164835164835</v>
      </c>
      <c r="HK22" s="20">
        <v>4.75524475524476</v>
      </c>
      <c r="HL22" s="20">
        <v>12.670456894512098</v>
      </c>
      <c r="HM22" s="20">
        <v>6.534772182254196</v>
      </c>
      <c r="HN22" s="20">
        <v>11.624355115321062</v>
      </c>
      <c r="HO22" s="20">
        <v>20.69120287253142</v>
      </c>
      <c r="HP22" s="20">
        <v>46.164259927797836</v>
      </c>
      <c r="HQ22" s="20"/>
      <c r="HR22" s="20"/>
      <c r="HS22" s="20">
        <v>66.5</v>
      </c>
      <c r="HT22" s="20">
        <v>59</v>
      </c>
      <c r="HU22" s="20">
        <v>55.2</v>
      </c>
      <c r="HV22" s="20">
        <v>61.3</v>
      </c>
      <c r="HW22" s="20">
        <v>40.9</v>
      </c>
      <c r="HX22" s="20"/>
      <c r="HY22" s="85"/>
      <c r="HZ22" s="85">
        <v>161</v>
      </c>
      <c r="IA22" s="85">
        <v>205</v>
      </c>
      <c r="IB22" s="85">
        <v>193.4</v>
      </c>
      <c r="IC22" s="85">
        <v>537.3</v>
      </c>
      <c r="ID22" s="85"/>
      <c r="IE22" s="85"/>
      <c r="IF22" s="85">
        <v>21.9</v>
      </c>
      <c r="IG22" s="85">
        <v>94.4</v>
      </c>
      <c r="IH22" s="85">
        <v>14.5</v>
      </c>
      <c r="II22" s="85"/>
      <c r="IJ22" s="85"/>
      <c r="IK22" s="97">
        <v>7.398647624245733</v>
      </c>
      <c r="IL22" s="97">
        <v>4.245125686042633</v>
      </c>
      <c r="IM22" s="97">
        <v>9.53781512605042</v>
      </c>
      <c r="IN22" s="85"/>
      <c r="IO22" s="85">
        <v>82.82</v>
      </c>
      <c r="IP22" s="85">
        <v>62.6</v>
      </c>
      <c r="IQ22" s="85">
        <v>56.86</v>
      </c>
      <c r="IR22" s="85">
        <v>80.94</v>
      </c>
      <c r="IS22" s="85">
        <v>65.1</v>
      </c>
      <c r="IT22" s="85">
        <v>13.900000000000006</v>
      </c>
      <c r="IU22" s="85">
        <v>40.56</v>
      </c>
      <c r="IV22" s="85">
        <v>43.9</v>
      </c>
    </row>
    <row r="23" spans="1:256" ht="12.75">
      <c r="A23" s="110" t="str">
        <f>Y3</f>
        <v>Per cent born in Fiji, 2021</v>
      </c>
      <c r="B23" s="18" t="s">
        <v>41</v>
      </c>
      <c r="C23" s="51">
        <f t="shared" si="0"/>
        <v>15.211288636703003</v>
      </c>
      <c r="D23" s="52"/>
      <c r="E23" s="71">
        <v>20</v>
      </c>
      <c r="F23" s="53"/>
      <c r="G23" s="105">
        <v>4.442203559855253</v>
      </c>
      <c r="H23" s="105">
        <v>15.539834349609508</v>
      </c>
      <c r="I23" s="105">
        <v>14.320302939585403</v>
      </c>
      <c r="J23" s="105">
        <v>51.892584597769975</v>
      </c>
      <c r="K23" s="75">
        <v>18.24727811303512</v>
      </c>
      <c r="L23" s="74"/>
      <c r="M23" s="74"/>
      <c r="N23" s="74">
        <v>0.283973452290284</v>
      </c>
      <c r="O23" s="74"/>
      <c r="P23" s="74"/>
      <c r="Q23" s="100">
        <v>0.15684002863560104</v>
      </c>
      <c r="R23" s="100">
        <v>47.52635404313921</v>
      </c>
      <c r="S23" s="100">
        <v>0.3716070364885321</v>
      </c>
      <c r="T23" s="101">
        <v>0.09016935444207029</v>
      </c>
      <c r="U23" s="101">
        <v>0.31586598101525226</v>
      </c>
      <c r="V23" s="72">
        <v>12.354841001371668</v>
      </c>
      <c r="W23" s="73">
        <v>0.2120346031728683</v>
      </c>
      <c r="X23" s="19">
        <v>0.38253665520878305</v>
      </c>
      <c r="Y23" s="19">
        <v>0.17924574701211549</v>
      </c>
      <c r="Z23" s="19">
        <v>2.4531529217603243</v>
      </c>
      <c r="AA23" s="81">
        <v>1.4918929553142537</v>
      </c>
      <c r="AB23" s="81">
        <v>7.3867828120816</v>
      </c>
      <c r="AC23" s="81">
        <v>0.990769936990748</v>
      </c>
      <c r="AD23" s="81">
        <v>0.5136920798517943</v>
      </c>
      <c r="AE23" s="81">
        <v>0.08361158320991972</v>
      </c>
      <c r="AF23" s="81">
        <v>1.286416123373536</v>
      </c>
      <c r="AG23" s="81">
        <v>0.1426315242992748</v>
      </c>
      <c r="AH23" s="81">
        <v>3.550486641273519</v>
      </c>
      <c r="AI23" s="81">
        <v>0.3393646612637918</v>
      </c>
      <c r="AJ23" s="81">
        <v>0.0786932547858068</v>
      </c>
      <c r="AK23" s="81">
        <v>0.3382716993917667</v>
      </c>
      <c r="AL23" s="81">
        <v>0.0590199410893551</v>
      </c>
      <c r="AM23" s="81">
        <v>0.47325249058686586</v>
      </c>
      <c r="AN23" s="81">
        <v>0.8951357731885523</v>
      </c>
      <c r="AO23" s="81">
        <v>4.106804234134293</v>
      </c>
      <c r="AP23" s="81">
        <v>0.35903797496024353</v>
      </c>
      <c r="AQ23" s="81">
        <v>0.20110498445261737</v>
      </c>
      <c r="AR23" s="81">
        <v>1.7749700801687534</v>
      </c>
      <c r="AS23" s="81"/>
      <c r="AT23" s="81"/>
      <c r="AU23" s="81">
        <v>9.801071561190387</v>
      </c>
      <c r="AV23" s="81"/>
      <c r="AW23" s="81"/>
      <c r="AX23" s="81">
        <v>54.23541269528254</v>
      </c>
      <c r="AY23" s="81">
        <v>0.7707224084664432</v>
      </c>
      <c r="AZ23" s="19">
        <v>4.779903153005105</v>
      </c>
      <c r="BA23" s="19">
        <v>0.25964635509104056</v>
      </c>
      <c r="BB23" s="19">
        <v>45.76458730471746</v>
      </c>
      <c r="BC23" s="63">
        <v>0.30894629593111156</v>
      </c>
      <c r="BD23" s="63">
        <v>5.613072153202305</v>
      </c>
      <c r="BE23" s="63">
        <v>2.300116128749534</v>
      </c>
      <c r="BF23" s="63">
        <v>0.8950678148075111</v>
      </c>
      <c r="BG23" s="19">
        <v>1.6904401936939897</v>
      </c>
      <c r="BH23" s="19">
        <v>0.22623195074388133</v>
      </c>
      <c r="BI23" s="81">
        <v>0.09914765880058721</v>
      </c>
      <c r="BJ23" s="81">
        <v>15.893205372597997</v>
      </c>
      <c r="BK23" s="81">
        <v>0.34400403163960647</v>
      </c>
      <c r="BL23" s="81">
        <v>0.5559937772519117</v>
      </c>
      <c r="BM23" s="81">
        <v>1.0122921185827911</v>
      </c>
      <c r="BN23" s="81">
        <v>0.5055982821709503</v>
      </c>
      <c r="BO23" s="81">
        <v>0.030675518744933062</v>
      </c>
      <c r="BP23" s="81">
        <v>0.2601941322114858</v>
      </c>
      <c r="BQ23" s="81">
        <v>3.048379675277723</v>
      </c>
      <c r="BR23" s="81">
        <v>0.6151537062599969</v>
      </c>
      <c r="BS23" s="81">
        <v>0.34838624860316836</v>
      </c>
      <c r="BT23" s="81">
        <v>1.740287911654506</v>
      </c>
      <c r="BU23" s="20">
        <v>0.2832007712701856</v>
      </c>
      <c r="BV23" s="20">
        <v>0.16488091325401522</v>
      </c>
      <c r="BW23" s="20">
        <v>0.5351782466749929</v>
      </c>
      <c r="BX23" s="20">
        <v>1.9155765901969806</v>
      </c>
      <c r="BY23" s="81"/>
      <c r="BZ23" s="81"/>
      <c r="CA23" s="81">
        <v>6.995908548979238</v>
      </c>
      <c r="CB23" s="81"/>
      <c r="CC23" s="81"/>
      <c r="CD23" s="81">
        <v>7.629591677619121</v>
      </c>
      <c r="CE23" s="81">
        <v>41.65812746430242</v>
      </c>
      <c r="CF23" s="20">
        <v>7.930877013209775</v>
      </c>
      <c r="CG23" s="20">
        <v>2.91261054554365</v>
      </c>
      <c r="CH23" s="64">
        <v>0.40932480898175577</v>
      </c>
      <c r="CI23" s="20">
        <v>37.96250918892428</v>
      </c>
      <c r="CJ23" s="20"/>
      <c r="CK23" s="20"/>
      <c r="CL23" s="20">
        <v>3.326050012138869</v>
      </c>
      <c r="CM23" s="20">
        <v>1.9119104942642684</v>
      </c>
      <c r="CN23" s="20">
        <v>2.731312075274438</v>
      </c>
      <c r="CO23" s="20">
        <v>15.1</v>
      </c>
      <c r="CP23" s="20"/>
      <c r="CQ23" s="20">
        <v>6.027067702211335</v>
      </c>
      <c r="CR23" s="20"/>
      <c r="CS23" s="20"/>
      <c r="CT23" s="20">
        <v>6.9358964334781685</v>
      </c>
      <c r="CU23" s="65">
        <v>6.766115250148</v>
      </c>
      <c r="CV23" s="65">
        <v>2.699185720508897</v>
      </c>
      <c r="CW23" s="65">
        <v>1.057781451405721</v>
      </c>
      <c r="CX23" s="20">
        <v>5.072212851988786</v>
      </c>
      <c r="CY23" s="20">
        <v>3.979804975035464</v>
      </c>
      <c r="CZ23" s="20">
        <v>0.877388944117417</v>
      </c>
      <c r="DA23" s="20">
        <v>1.0996682565036247</v>
      </c>
      <c r="DB23" s="20">
        <v>6.588515196532889</v>
      </c>
      <c r="DC23" s="20">
        <v>0.9237436750924302</v>
      </c>
      <c r="DD23" s="20"/>
      <c r="DE23" s="20"/>
      <c r="DF23" s="20">
        <v>6.0681923899897665</v>
      </c>
      <c r="DG23" s="20">
        <v>10.318748142116759</v>
      </c>
      <c r="DH23" s="20"/>
      <c r="DI23" s="20"/>
      <c r="DJ23" s="82">
        <v>35.413450500732296</v>
      </c>
      <c r="DK23" s="83">
        <v>48.63238728575387</v>
      </c>
      <c r="DL23" s="20">
        <v>13.798836242726518</v>
      </c>
      <c r="DM23" s="20"/>
      <c r="DN23" s="20"/>
      <c r="DO23" s="20">
        <v>1.2939808083745274</v>
      </c>
      <c r="DP23" s="20">
        <v>6.230749230426491</v>
      </c>
      <c r="DQ23" s="20">
        <v>67.38290668128352</v>
      </c>
      <c r="DR23" s="20"/>
      <c r="DS23" s="20"/>
      <c r="DT23" s="20">
        <v>922.86051212938</v>
      </c>
      <c r="DU23" s="20">
        <v>618.6077481840193</v>
      </c>
      <c r="DV23" s="20">
        <v>754.3111245100995</v>
      </c>
      <c r="DW23" s="66">
        <v>1901</v>
      </c>
      <c r="DX23" s="66"/>
      <c r="DY23" s="84"/>
      <c r="DZ23" s="66">
        <v>5.980438520910699</v>
      </c>
      <c r="EA23" s="66">
        <v>531.8610129563276</v>
      </c>
      <c r="EB23" s="66"/>
      <c r="EC23" s="20"/>
      <c r="ED23" s="20">
        <v>68.89502762430939</v>
      </c>
      <c r="EE23" s="20">
        <v>15.765268030461401</v>
      </c>
      <c r="EF23" s="20">
        <v>15.211288636703003</v>
      </c>
      <c r="EG23" s="20">
        <v>9.35791240322668</v>
      </c>
      <c r="EH23" s="20"/>
      <c r="EI23" s="20"/>
      <c r="EJ23" s="20">
        <v>36.58204484250658</v>
      </c>
      <c r="EK23" s="20">
        <v>30.537989046567223</v>
      </c>
      <c r="EL23" s="20">
        <v>30.56219552785258</v>
      </c>
      <c r="EM23" s="20">
        <v>2.1513510242367393</v>
      </c>
      <c r="EN23" s="20">
        <v>1400000</v>
      </c>
      <c r="EO23" s="20"/>
      <c r="EP23" s="20">
        <v>1.709863200060464</v>
      </c>
      <c r="EQ23" s="20"/>
      <c r="ER23" s="20"/>
      <c r="ES23" s="20">
        <v>13.54381283153137</v>
      </c>
      <c r="ET23" s="20"/>
      <c r="EU23" s="113">
        <v>10</v>
      </c>
      <c r="EV23" s="113">
        <v>750</v>
      </c>
      <c r="EW23" s="113">
        <v>2488</v>
      </c>
      <c r="EX23" s="113">
        <v>3248</v>
      </c>
      <c r="EY23" s="20"/>
      <c r="EZ23" s="20">
        <v>88.57787364365338</v>
      </c>
      <c r="FA23" s="20"/>
      <c r="FB23" s="20"/>
      <c r="FC23" s="20">
        <v>4</v>
      </c>
      <c r="FD23" s="20">
        <v>5.764809902740938</v>
      </c>
      <c r="FE23" s="20">
        <v>18.47186333620442</v>
      </c>
      <c r="FF23" s="20"/>
      <c r="FG23" s="20"/>
      <c r="FH23" s="20">
        <v>7.519072481974379</v>
      </c>
      <c r="FI23" s="20">
        <v>0.9945170703620828</v>
      </c>
      <c r="FJ23" s="20">
        <v>4.518509794684568</v>
      </c>
      <c r="FK23" s="20">
        <v>11.244585770554444</v>
      </c>
      <c r="FL23" s="20">
        <v>44.89090817049711</v>
      </c>
      <c r="FM23" s="95">
        <v>21.24253315784145</v>
      </c>
      <c r="FN23" s="20">
        <v>22.409170985778843</v>
      </c>
      <c r="FO23" s="20"/>
      <c r="FP23" s="20"/>
      <c r="FQ23" s="20">
        <v>947.6129132997619</v>
      </c>
      <c r="FR23" s="20">
        <v>3467.9119334816723</v>
      </c>
      <c r="FS23" s="20">
        <v>435.74579380879885</v>
      </c>
      <c r="FT23" s="20">
        <v>883.2025607994691</v>
      </c>
      <c r="FU23" s="20"/>
      <c r="FV23" s="20"/>
      <c r="FW23" s="20">
        <v>77.2</v>
      </c>
      <c r="FX23" s="20">
        <v>20.95889</v>
      </c>
      <c r="FY23" s="20">
        <v>5.5</v>
      </c>
      <c r="FZ23" s="20">
        <v>27.1</v>
      </c>
      <c r="GA23" s="20">
        <v>13.1</v>
      </c>
      <c r="GB23" s="20"/>
      <c r="GC23" s="20">
        <v>4.4</v>
      </c>
      <c r="GD23" s="20"/>
      <c r="GE23" s="20">
        <v>3.15</v>
      </c>
      <c r="GF23" s="20">
        <v>37.5</v>
      </c>
      <c r="GG23" s="20">
        <v>53.3</v>
      </c>
      <c r="GH23" s="20">
        <v>92.1</v>
      </c>
      <c r="GI23" s="20">
        <v>5.2</v>
      </c>
      <c r="GJ23" s="20"/>
      <c r="GK23" s="20"/>
      <c r="GL23" s="20">
        <v>6.5</v>
      </c>
      <c r="GM23" s="20">
        <v>14.5</v>
      </c>
      <c r="GN23" s="20">
        <v>41.21</v>
      </c>
      <c r="GO23" s="20">
        <v>4.19</v>
      </c>
      <c r="GP23" s="20">
        <v>2.7</v>
      </c>
      <c r="GQ23" s="20"/>
      <c r="GR23" s="20"/>
      <c r="GS23" s="20">
        <v>45.14</v>
      </c>
      <c r="GT23" s="20">
        <v>28.59</v>
      </c>
      <c r="GU23" s="20">
        <v>13.59</v>
      </c>
      <c r="GV23" s="20"/>
      <c r="GW23" s="20"/>
      <c r="GX23" s="20"/>
      <c r="GY23" s="20">
        <v>15.24</v>
      </c>
      <c r="GZ23" s="20">
        <v>19.06672</v>
      </c>
      <c r="HA23" s="20">
        <v>6.2</v>
      </c>
      <c r="HB23" s="20">
        <v>17.6</v>
      </c>
      <c r="HC23" s="20">
        <v>17.6</v>
      </c>
      <c r="HD23" s="20">
        <v>15.2</v>
      </c>
      <c r="HE23" s="20"/>
      <c r="HF23" s="20">
        <v>0.11906800590401292</v>
      </c>
      <c r="HG23" s="20">
        <v>0.6151846971707334</v>
      </c>
      <c r="HH23" s="20">
        <v>2.2870979467395816</v>
      </c>
      <c r="HI23" s="20"/>
      <c r="HJ23" s="20">
        <v>4.719342152306041</v>
      </c>
      <c r="HK23" s="20">
        <v>1.7443930224279143</v>
      </c>
      <c r="HL23" s="20">
        <v>11.024275083879134</v>
      </c>
      <c r="HM23" s="20">
        <v>3.006614552014432</v>
      </c>
      <c r="HN23" s="20">
        <v>10.699444061238088</v>
      </c>
      <c r="HO23" s="20">
        <v>14.688995215311005</v>
      </c>
      <c r="HP23" s="20">
        <v>35.948816996619996</v>
      </c>
      <c r="HQ23" s="20"/>
      <c r="HR23" s="20"/>
      <c r="HS23" s="20">
        <v>69</v>
      </c>
      <c r="HT23" s="20">
        <v>69.9</v>
      </c>
      <c r="HU23" s="20">
        <v>54.2</v>
      </c>
      <c r="HV23" s="20">
        <v>61.5</v>
      </c>
      <c r="HW23" s="20">
        <v>45.4</v>
      </c>
      <c r="HX23" s="20"/>
      <c r="HY23" s="85"/>
      <c r="HZ23" s="85">
        <v>666</v>
      </c>
      <c r="IA23" s="85">
        <v>1100</v>
      </c>
      <c r="IB23" s="85">
        <v>236</v>
      </c>
      <c r="IC23" s="85">
        <v>684.9</v>
      </c>
      <c r="ID23" s="85"/>
      <c r="IE23" s="85"/>
      <c r="IF23" s="85">
        <v>19.1</v>
      </c>
      <c r="IG23" s="85">
        <v>92.1</v>
      </c>
      <c r="IH23" s="85">
        <v>17.6</v>
      </c>
      <c r="II23" s="85"/>
      <c r="IJ23" s="85"/>
      <c r="IK23" s="97">
        <v>7.087957919022711</v>
      </c>
      <c r="IL23" s="97">
        <v>8.709993246141181</v>
      </c>
      <c r="IM23" s="97">
        <v>14.06072394614473</v>
      </c>
      <c r="IN23" s="85"/>
      <c r="IO23" s="85">
        <v>71.98</v>
      </c>
      <c r="IP23" s="85">
        <v>56.83</v>
      </c>
      <c r="IQ23" s="85">
        <v>50.83</v>
      </c>
      <c r="IR23" s="85">
        <v>88.57</v>
      </c>
      <c r="IS23" s="85">
        <v>72.2</v>
      </c>
      <c r="IT23" s="85">
        <v>12.799999999999997</v>
      </c>
      <c r="IU23" s="85">
        <v>29.45</v>
      </c>
      <c r="IV23" s="85">
        <v>49.5</v>
      </c>
    </row>
    <row r="24" spans="1:256" ht="12.75">
      <c r="A24" s="110" t="str">
        <f>Z3</f>
        <v>Per cent born in Greece, 2021</v>
      </c>
      <c r="B24" s="18" t="s">
        <v>42</v>
      </c>
      <c r="C24" s="51">
        <f t="shared" si="0"/>
        <v>22.99518929094332</v>
      </c>
      <c r="D24" s="52"/>
      <c r="E24" s="71">
        <v>21</v>
      </c>
      <c r="F24" s="53"/>
      <c r="G24" s="105">
        <v>5.033526751639405</v>
      </c>
      <c r="H24" s="105">
        <v>16.05837019771345</v>
      </c>
      <c r="I24" s="105">
        <v>11.66665298786143</v>
      </c>
      <c r="J24" s="105">
        <v>54.99536288502417</v>
      </c>
      <c r="K24" s="75">
        <v>17.27961392940095</v>
      </c>
      <c r="L24" s="74"/>
      <c r="M24" s="74"/>
      <c r="N24" s="74">
        <v>0.48537912274736483</v>
      </c>
      <c r="O24" s="74"/>
      <c r="P24" s="74"/>
      <c r="Q24" s="100">
        <v>0.023871842309430232</v>
      </c>
      <c r="R24" s="100">
        <v>71.12274389776032</v>
      </c>
      <c r="S24" s="100">
        <v>0.07928861909917898</v>
      </c>
      <c r="T24" s="101">
        <v>0.12021177734391651</v>
      </c>
      <c r="U24" s="101">
        <v>0.05541677678974875</v>
      </c>
      <c r="V24" s="72">
        <v>1.409291262053149</v>
      </c>
      <c r="W24" s="73">
        <v>0.47061631981448165</v>
      </c>
      <c r="X24" s="19">
        <v>0.3938853981055988</v>
      </c>
      <c r="Y24" s="19">
        <v>0.09719250083125165</v>
      </c>
      <c r="Z24" s="19">
        <v>1.1680151415685505</v>
      </c>
      <c r="AA24" s="81">
        <v>0.34869941087703443</v>
      </c>
      <c r="AB24" s="81">
        <v>2.337735414730632</v>
      </c>
      <c r="AC24" s="81">
        <v>0.2191094097686989</v>
      </c>
      <c r="AD24" s="81">
        <v>0.3759815163735261</v>
      </c>
      <c r="AE24" s="81">
        <v>0.14919901443393893</v>
      </c>
      <c r="AF24" s="81">
        <v>3.7964754929961724</v>
      </c>
      <c r="AG24" s="81">
        <v>0.29925059466464327</v>
      </c>
      <c r="AH24" s="81">
        <v>0.7025142165346611</v>
      </c>
      <c r="AI24" s="81">
        <v>0.11935921154715115</v>
      </c>
      <c r="AJ24" s="81">
        <v>0.03751289505767608</v>
      </c>
      <c r="AK24" s="81">
        <v>0.54819980732013</v>
      </c>
      <c r="AL24" s="81">
        <v>0.2668530943875594</v>
      </c>
      <c r="AM24" s="81">
        <v>0.21314144919134134</v>
      </c>
      <c r="AN24" s="81">
        <v>0.7212706640634992</v>
      </c>
      <c r="AO24" s="81">
        <v>0.5439369783363031</v>
      </c>
      <c r="AP24" s="81">
        <v>0.28560954191639737</v>
      </c>
      <c r="AQ24" s="81">
        <v>0.41264184563443684</v>
      </c>
      <c r="AR24" s="81">
        <v>2.1501709394422517</v>
      </c>
      <c r="AS24" s="81"/>
      <c r="AT24" s="81"/>
      <c r="AU24" s="81">
        <v>5.6685169542657174</v>
      </c>
      <c r="AV24" s="81"/>
      <c r="AW24" s="81"/>
      <c r="AX24" s="81">
        <v>29.32000204921532</v>
      </c>
      <c r="AY24" s="81">
        <v>1.5796034768353284</v>
      </c>
      <c r="AZ24" s="19">
        <v>1.5727727590976621</v>
      </c>
      <c r="BA24" s="19">
        <v>0.8111477313478714</v>
      </c>
      <c r="BB24" s="19">
        <v>70.67999795078468</v>
      </c>
      <c r="BC24" s="63">
        <v>0.22882904421182054</v>
      </c>
      <c r="BD24" s="63">
        <v>2.977339093905292</v>
      </c>
      <c r="BE24" s="63">
        <v>0.7061254461312523</v>
      </c>
      <c r="BF24" s="63">
        <v>0.16906026400724056</v>
      </c>
      <c r="BG24" s="19">
        <v>5.7360952202052635</v>
      </c>
      <c r="BH24" s="19">
        <v>0.02646903123345686</v>
      </c>
      <c r="BI24" s="81">
        <v>0.4670503253129322</v>
      </c>
      <c r="BJ24" s="81">
        <v>1.7341484656500281</v>
      </c>
      <c r="BK24" s="81">
        <v>0.5199883877798459</v>
      </c>
      <c r="BL24" s="81">
        <v>0.30908997762939944</v>
      </c>
      <c r="BM24" s="81">
        <v>0.29372086271965026</v>
      </c>
      <c r="BN24" s="81">
        <v>0.13319899588449255</v>
      </c>
      <c r="BO24" s="81">
        <v>0.03756894755716457</v>
      </c>
      <c r="BP24" s="81">
        <v>0.2911593435680254</v>
      </c>
      <c r="BQ24" s="81">
        <v>0.3534896429242303</v>
      </c>
      <c r="BR24" s="81">
        <v>1.2355060708003893</v>
      </c>
      <c r="BS24" s="81">
        <v>0.2800594272443177</v>
      </c>
      <c r="BT24" s="81">
        <v>0.24590583855598627</v>
      </c>
      <c r="BU24" s="20">
        <v>0.2382212811011117</v>
      </c>
      <c r="BV24" s="20">
        <v>0.753086630577708</v>
      </c>
      <c r="BW24" s="20">
        <v>0.25871343431411054</v>
      </c>
      <c r="BX24" s="20">
        <v>2.477842859338445</v>
      </c>
      <c r="BY24" s="81"/>
      <c r="BZ24" s="81"/>
      <c r="CA24" s="81">
        <v>3.413184955396345</v>
      </c>
      <c r="CB24" s="81"/>
      <c r="CC24" s="81"/>
      <c r="CD24" s="81">
        <v>2.6694116222341404</v>
      </c>
      <c r="CE24" s="81">
        <v>56.582703319896886</v>
      </c>
      <c r="CF24" s="20">
        <v>2.4263446533916926</v>
      </c>
      <c r="CG24" s="20">
        <v>3.6235143504662384</v>
      </c>
      <c r="CH24" s="64">
        <v>0.10380084078681036</v>
      </c>
      <c r="CI24" s="20">
        <v>34.04321575004757</v>
      </c>
      <c r="CJ24" s="20"/>
      <c r="CK24" s="20"/>
      <c r="CL24" s="20">
        <v>4.456898852415265</v>
      </c>
      <c r="CM24" s="20">
        <v>3.1958481289265226</v>
      </c>
      <c r="CN24" s="20">
        <v>3.7962712780329646</v>
      </c>
      <c r="CO24" s="20">
        <v>13.4</v>
      </c>
      <c r="CP24" s="20"/>
      <c r="CQ24" s="20">
        <v>6.310916387845388</v>
      </c>
      <c r="CR24" s="20"/>
      <c r="CS24" s="20"/>
      <c r="CT24" s="20">
        <v>8.113942712721146</v>
      </c>
      <c r="CU24" s="65">
        <v>8.489539455209211</v>
      </c>
      <c r="CV24" s="65">
        <v>3.0319783768604327</v>
      </c>
      <c r="CW24" s="65">
        <v>0.9504001684919966</v>
      </c>
      <c r="CX24" s="20">
        <v>4.588774220724515</v>
      </c>
      <c r="CY24" s="20">
        <v>3.9727253580454933</v>
      </c>
      <c r="CZ24" s="20">
        <v>0.9346040438079191</v>
      </c>
      <c r="DA24" s="20">
        <v>1.2593021623139566</v>
      </c>
      <c r="DB24" s="20">
        <v>8.997648132547036</v>
      </c>
      <c r="DC24" s="20">
        <v>0.9425021061499579</v>
      </c>
      <c r="DD24" s="20"/>
      <c r="DE24" s="20"/>
      <c r="DF24" s="20">
        <v>6.241812740487388</v>
      </c>
      <c r="DG24" s="20">
        <v>10.502490304545544</v>
      </c>
      <c r="DH24" s="20"/>
      <c r="DI24" s="20"/>
      <c r="DJ24" s="82">
        <v>37.09786971287434</v>
      </c>
      <c r="DK24" s="83">
        <v>46.52053102809509</v>
      </c>
      <c r="DL24" s="20">
        <v>14.313059586292065</v>
      </c>
      <c r="DM24" s="20"/>
      <c r="DN24" s="20"/>
      <c r="DO24" s="20">
        <v>1.7776523702031601</v>
      </c>
      <c r="DP24" s="20">
        <v>10.584172671744703</v>
      </c>
      <c r="DQ24" s="20">
        <v>92.78736478922383</v>
      </c>
      <c r="DR24" s="20"/>
      <c r="DS24" s="20"/>
      <c r="DT24" s="20">
        <v>1152.7674591381872</v>
      </c>
      <c r="DU24" s="20">
        <v>788.6265164644714</v>
      </c>
      <c r="DV24" s="20">
        <v>955.0007195279896</v>
      </c>
      <c r="DW24" s="66">
        <v>2011</v>
      </c>
      <c r="DX24" s="66"/>
      <c r="DY24" s="84"/>
      <c r="DZ24" s="66">
        <v>7.201928369162813</v>
      </c>
      <c r="EA24" s="66">
        <v>603.046086636349</v>
      </c>
      <c r="EB24" s="66"/>
      <c r="EC24" s="20"/>
      <c r="ED24" s="20">
        <v>55.36498640451788</v>
      </c>
      <c r="EE24" s="20">
        <v>21.263334030537546</v>
      </c>
      <c r="EF24" s="20">
        <v>22.99518929094332</v>
      </c>
      <c r="EG24" s="20">
        <v>10.07749021968101</v>
      </c>
      <c r="EH24" s="20"/>
      <c r="EI24" s="20"/>
      <c r="EJ24" s="20">
        <v>34.686182719396726</v>
      </c>
      <c r="EK24" s="20">
        <v>31.349954457836432</v>
      </c>
      <c r="EL24" s="20">
        <v>32.63784447880701</v>
      </c>
      <c r="EM24" s="20">
        <v>4.077612319684806</v>
      </c>
      <c r="EN24" s="20">
        <v>1215000</v>
      </c>
      <c r="EO24" s="20"/>
      <c r="EP24" s="20">
        <v>1.572720342213375</v>
      </c>
      <c r="EQ24" s="20"/>
      <c r="ER24" s="20"/>
      <c r="ES24" s="20">
        <v>12.600840465016411</v>
      </c>
      <c r="ET24" s="20"/>
      <c r="EU24" s="113">
        <v>10</v>
      </c>
      <c r="EV24" s="113">
        <v>496</v>
      </c>
      <c r="EW24" s="113">
        <v>651</v>
      </c>
      <c r="EX24" s="113">
        <v>1157</v>
      </c>
      <c r="EY24" s="20"/>
      <c r="EZ24" s="20">
        <v>84.89402424328347</v>
      </c>
      <c r="FA24" s="20"/>
      <c r="FB24" s="20"/>
      <c r="FC24" s="20">
        <v>6</v>
      </c>
      <c r="FD24" s="20">
        <v>8.046592582675057</v>
      </c>
      <c r="FE24" s="20">
        <v>19.0080738177624</v>
      </c>
      <c r="FF24" s="20"/>
      <c r="FG24" s="20"/>
      <c r="FH24" s="20">
        <v>6.000793135770423</v>
      </c>
      <c r="FI24" s="20">
        <v>0.9878145504362246</v>
      </c>
      <c r="FJ24" s="20">
        <v>3.021126252794001</v>
      </c>
      <c r="FK24" s="20">
        <v>9.908789386401327</v>
      </c>
      <c r="FL24" s="20">
        <v>45.04448947229319</v>
      </c>
      <c r="FM24" s="95">
        <v>19.846709541009602</v>
      </c>
      <c r="FN24" s="20">
        <v>20.82196420842664</v>
      </c>
      <c r="FO24" s="20"/>
      <c r="FP24" s="20"/>
      <c r="FQ24" s="20">
        <v>803.7767640964532</v>
      </c>
      <c r="FR24" s="20">
        <v>3352.4853324022984</v>
      </c>
      <c r="FS24" s="20">
        <v>363.5590840436271</v>
      </c>
      <c r="FT24" s="20">
        <v>935.8420681123009</v>
      </c>
      <c r="FU24" s="20"/>
      <c r="FV24" s="20"/>
      <c r="FW24" s="20">
        <v>77.8</v>
      </c>
      <c r="FX24" s="20">
        <v>17.70139</v>
      </c>
      <c r="FY24" s="20">
        <v>5.5</v>
      </c>
      <c r="FZ24" s="20">
        <v>22.5</v>
      </c>
      <c r="GA24" s="20">
        <v>12.5</v>
      </c>
      <c r="GB24" s="20"/>
      <c r="GC24" s="20">
        <v>4.3</v>
      </c>
      <c r="GD24" s="20"/>
      <c r="GE24" s="20">
        <v>4.67</v>
      </c>
      <c r="GF24" s="20">
        <v>48.1</v>
      </c>
      <c r="GG24" s="20">
        <v>55</v>
      </c>
      <c r="GH24" s="20">
        <v>91</v>
      </c>
      <c r="GI24" s="20">
        <v>2.2</v>
      </c>
      <c r="GJ24" s="20"/>
      <c r="GK24" s="20"/>
      <c r="GL24" s="20">
        <v>6.4</v>
      </c>
      <c r="GM24" s="20">
        <v>14.1</v>
      </c>
      <c r="GN24" s="20">
        <v>47.47</v>
      </c>
      <c r="GO24" s="20">
        <v>4.38</v>
      </c>
      <c r="GP24" s="20">
        <v>2.5</v>
      </c>
      <c r="GQ24" s="20"/>
      <c r="GR24" s="20"/>
      <c r="GS24" s="20">
        <v>64.17</v>
      </c>
      <c r="GT24" s="20">
        <v>46.65</v>
      </c>
      <c r="GU24" s="20">
        <v>15.35</v>
      </c>
      <c r="GV24" s="20"/>
      <c r="GW24" s="20"/>
      <c r="GX24" s="20"/>
      <c r="GY24" s="20">
        <v>12.45</v>
      </c>
      <c r="GZ24" s="20">
        <v>19.92386</v>
      </c>
      <c r="HA24" s="20">
        <v>6.6</v>
      </c>
      <c r="HB24" s="20">
        <v>24.2</v>
      </c>
      <c r="HC24" s="20">
        <v>24.2</v>
      </c>
      <c r="HD24" s="20">
        <v>20.3</v>
      </c>
      <c r="HE24" s="20"/>
      <c r="HF24" s="20">
        <v>0.23091951009768535</v>
      </c>
      <c r="HG24" s="20">
        <v>1.285451939543782</v>
      </c>
      <c r="HH24" s="20">
        <v>2.0320916888596314</v>
      </c>
      <c r="HI24" s="20"/>
      <c r="HJ24" s="20">
        <v>5.205811138014525</v>
      </c>
      <c r="HK24" s="20">
        <v>2.2741241548862945</v>
      </c>
      <c r="HL24" s="20">
        <v>11.563379011149335</v>
      </c>
      <c r="HM24" s="20">
        <v>2.8708133971291865</v>
      </c>
      <c r="HN24" s="20">
        <v>8.95632183329283</v>
      </c>
      <c r="HO24" s="20">
        <v>18.26786559394226</v>
      </c>
      <c r="HP24" s="20">
        <v>36.33333333333333</v>
      </c>
      <c r="HQ24" s="20"/>
      <c r="HR24" s="20"/>
      <c r="HS24" s="20">
        <v>78.6</v>
      </c>
      <c r="HT24" s="20">
        <v>77.6</v>
      </c>
      <c r="HU24" s="20">
        <v>59.7</v>
      </c>
      <c r="HV24" s="20">
        <v>56.5</v>
      </c>
      <c r="HW24" s="20">
        <v>31.3</v>
      </c>
      <c r="HX24" s="20"/>
      <c r="HY24" s="85"/>
      <c r="HZ24" s="85">
        <v>552</v>
      </c>
      <c r="IA24" s="85">
        <v>485</v>
      </c>
      <c r="IB24" s="85">
        <v>462.6</v>
      </c>
      <c r="IC24" s="85">
        <v>568.9</v>
      </c>
      <c r="ID24" s="85"/>
      <c r="IE24" s="85"/>
      <c r="IF24" s="85">
        <v>5</v>
      </c>
      <c r="IG24" s="85">
        <v>91</v>
      </c>
      <c r="IH24" s="85">
        <v>25.4</v>
      </c>
      <c r="II24" s="85"/>
      <c r="IJ24" s="85"/>
      <c r="IK24" s="97">
        <v>7.591293536156692</v>
      </c>
      <c r="IL24" s="97">
        <v>5.309361751116706</v>
      </c>
      <c r="IM24" s="97">
        <v>14.051845980480165</v>
      </c>
      <c r="IN24" s="85"/>
      <c r="IO24" s="85">
        <v>78.2</v>
      </c>
      <c r="IP24" s="85">
        <v>55.62</v>
      </c>
      <c r="IQ24" s="85">
        <v>47.63</v>
      </c>
      <c r="IR24" s="85">
        <v>83.49</v>
      </c>
      <c r="IS24" s="85">
        <v>77.7</v>
      </c>
      <c r="IT24" s="85">
        <v>15.299999999999997</v>
      </c>
      <c r="IU24" s="85">
        <v>31.63</v>
      </c>
      <c r="IV24" s="85">
        <v>38.9</v>
      </c>
    </row>
    <row r="25" spans="1:256" ht="12.75">
      <c r="A25" s="110" t="str">
        <f>AA3</f>
        <v>Per cent born in Hong Kong, 2021</v>
      </c>
      <c r="B25" s="18" t="s">
        <v>43</v>
      </c>
      <c r="C25" s="51">
        <f t="shared" si="0"/>
        <v>18.526157608615584</v>
      </c>
      <c r="D25" s="52"/>
      <c r="E25" s="71">
        <v>22</v>
      </c>
      <c r="F25" s="53"/>
      <c r="G25" s="105">
        <v>5.679052693625291</v>
      </c>
      <c r="H25" s="105">
        <v>15.467262721113052</v>
      </c>
      <c r="I25" s="105">
        <v>11.46081973049157</v>
      </c>
      <c r="J25" s="105">
        <v>59.73130861574914</v>
      </c>
      <c r="K25" s="75">
        <v>13.340608932646237</v>
      </c>
      <c r="L25" s="74"/>
      <c r="M25" s="74"/>
      <c r="N25" s="74">
        <v>0.6589405982646684</v>
      </c>
      <c r="O25" s="74"/>
      <c r="P25" s="74"/>
      <c r="Q25" s="100">
        <v>0.06152384201164689</v>
      </c>
      <c r="R25" s="100">
        <v>65.62218269535343</v>
      </c>
      <c r="S25" s="100">
        <v>0.33442167588509053</v>
      </c>
      <c r="T25" s="101">
        <v>0.09685436514704808</v>
      </c>
      <c r="U25" s="101">
        <v>0.031066494481128627</v>
      </c>
      <c r="V25" s="72">
        <v>1.2816451840842085</v>
      </c>
      <c r="W25" s="73">
        <v>0.22660266562705586</v>
      </c>
      <c r="X25" s="19">
        <v>0.3533052313540118</v>
      </c>
      <c r="Y25" s="19">
        <v>0.17604346872639556</v>
      </c>
      <c r="Z25" s="19">
        <v>1.873126873126873</v>
      </c>
      <c r="AA25" s="81">
        <v>0.21076484491118638</v>
      </c>
      <c r="AB25" s="81">
        <v>2.4579079457128237</v>
      </c>
      <c r="AC25" s="81">
        <v>0.33929485148997346</v>
      </c>
      <c r="AD25" s="81">
        <v>0.3417314392924149</v>
      </c>
      <c r="AE25" s="81">
        <v>0.3679247581686606</v>
      </c>
      <c r="AF25" s="81">
        <v>4.016714992324748</v>
      </c>
      <c r="AG25" s="81">
        <v>1.6306863867839478</v>
      </c>
      <c r="AH25" s="81">
        <v>0.6846811724860505</v>
      </c>
      <c r="AI25" s="81">
        <v>0.1120830389123072</v>
      </c>
      <c r="AJ25" s="81">
        <v>0.046295168246387755</v>
      </c>
      <c r="AK25" s="81">
        <v>2.2099851368144052</v>
      </c>
      <c r="AL25" s="81">
        <v>0.1102555980604761</v>
      </c>
      <c r="AM25" s="81">
        <v>1.5405326380936137</v>
      </c>
      <c r="AN25" s="81">
        <v>0.838795350990473</v>
      </c>
      <c r="AO25" s="81">
        <v>0.6067103628079238</v>
      </c>
      <c r="AP25" s="81">
        <v>0.2643697765648985</v>
      </c>
      <c r="AQ25" s="81">
        <v>1.1646889695670184</v>
      </c>
      <c r="AR25" s="81">
        <v>0.7626519821641773</v>
      </c>
      <c r="AS25" s="81"/>
      <c r="AT25" s="81"/>
      <c r="AU25" s="81">
        <v>7.995867019541022</v>
      </c>
      <c r="AV25" s="81"/>
      <c r="AW25" s="81"/>
      <c r="AX25" s="81">
        <v>36.135187798158974</v>
      </c>
      <c r="AY25" s="81">
        <v>4.744278096424841</v>
      </c>
      <c r="AZ25" s="19">
        <v>0.6511394941147007</v>
      </c>
      <c r="BA25" s="19">
        <v>0.3267913971401172</v>
      </c>
      <c r="BB25" s="19">
        <v>63.864812201841026</v>
      </c>
      <c r="BC25" s="63">
        <v>0.2657088930017775</v>
      </c>
      <c r="BD25" s="63">
        <v>4.146891205951879</v>
      </c>
      <c r="BE25" s="63">
        <v>0.6548044443630011</v>
      </c>
      <c r="BF25" s="63">
        <v>0.30785582085723184</v>
      </c>
      <c r="BG25" s="19">
        <v>6.092368962757997</v>
      </c>
      <c r="BH25" s="19">
        <v>0.026265476779486055</v>
      </c>
      <c r="BI25" s="81">
        <v>0.1624794610079835</v>
      </c>
      <c r="BJ25" s="81">
        <v>1.7451271432323638</v>
      </c>
      <c r="BK25" s="81">
        <v>2.2832640046911363</v>
      </c>
      <c r="BL25" s="81">
        <v>0.2809795190363624</v>
      </c>
      <c r="BM25" s="81">
        <v>0.34939192367130284</v>
      </c>
      <c r="BN25" s="81">
        <v>0.1374356343112642</v>
      </c>
      <c r="BO25" s="81">
        <v>0.05130930347620531</v>
      </c>
      <c r="BP25" s="81">
        <v>0.16980936150458426</v>
      </c>
      <c r="BQ25" s="81">
        <v>0.44468063012711273</v>
      </c>
      <c r="BR25" s="81">
        <v>1.2234825578909434</v>
      </c>
      <c r="BS25" s="81">
        <v>0.32740222218150056</v>
      </c>
      <c r="BT25" s="81">
        <v>0.2650980679603941</v>
      </c>
      <c r="BU25" s="20">
        <v>0.21501041456695558</v>
      </c>
      <c r="BV25" s="20">
        <v>1.8721787518401103</v>
      </c>
      <c r="BW25" s="20">
        <v>2.329075882794891</v>
      </c>
      <c r="BX25" s="20">
        <v>0.9797633663789681</v>
      </c>
      <c r="BY25" s="81"/>
      <c r="BZ25" s="81"/>
      <c r="CA25" s="81">
        <v>4.157402382161219</v>
      </c>
      <c r="CB25" s="81"/>
      <c r="CC25" s="81"/>
      <c r="CD25" s="81">
        <v>2.177793202607898</v>
      </c>
      <c r="CE25" s="81">
        <v>38.98956344976325</v>
      </c>
      <c r="CF25" s="20">
        <v>3.836857631572424</v>
      </c>
      <c r="CG25" s="20">
        <v>10.37953345397754</v>
      </c>
      <c r="CH25" s="64">
        <v>0.20513646843005529</v>
      </c>
      <c r="CI25" s="20">
        <v>43.74116859614765</v>
      </c>
      <c r="CJ25" s="20"/>
      <c r="CK25" s="20"/>
      <c r="CL25" s="20">
        <v>4.657859078590786</v>
      </c>
      <c r="CM25" s="20">
        <v>3.053562489571166</v>
      </c>
      <c r="CN25" s="20">
        <v>3.908219868885527</v>
      </c>
      <c r="CO25" s="20">
        <v>20</v>
      </c>
      <c r="CP25" s="20"/>
      <c r="CQ25" s="20">
        <v>6.773157073349857</v>
      </c>
      <c r="CR25" s="20"/>
      <c r="CS25" s="20"/>
      <c r="CT25" s="20">
        <v>7.30442506661996</v>
      </c>
      <c r="CU25" s="65">
        <v>9.200435375511379</v>
      </c>
      <c r="CV25" s="65">
        <v>2.433974302836196</v>
      </c>
      <c r="CW25" s="65">
        <v>0.8801341156747695</v>
      </c>
      <c r="CX25" s="20">
        <v>4.6171072550074435</v>
      </c>
      <c r="CY25" s="20">
        <v>3.3078530232325383</v>
      </c>
      <c r="CZ25" s="20">
        <v>0.8663722460622287</v>
      </c>
      <c r="DA25" s="20">
        <v>1.1059538852260073</v>
      </c>
      <c r="DB25" s="20">
        <v>11.828326931978832</v>
      </c>
      <c r="DC25" s="20">
        <v>0.8757553389798701</v>
      </c>
      <c r="DD25" s="20"/>
      <c r="DE25" s="20"/>
      <c r="DF25" s="20">
        <v>6.225165212394332</v>
      </c>
      <c r="DG25" s="20">
        <v>9.913633044015617</v>
      </c>
      <c r="DH25" s="20"/>
      <c r="DI25" s="20"/>
      <c r="DJ25" s="82">
        <v>40.240135627859445</v>
      </c>
      <c r="DK25" s="83">
        <v>42.8597970226898</v>
      </c>
      <c r="DL25" s="20">
        <v>14.364012169349033</v>
      </c>
      <c r="DM25" s="20"/>
      <c r="DN25" s="20"/>
      <c r="DO25" s="20">
        <v>2.632955536181343</v>
      </c>
      <c r="DP25" s="20">
        <v>19.09741751099988</v>
      </c>
      <c r="DQ25" s="20">
        <v>82.60875495170885</v>
      </c>
      <c r="DR25" s="20"/>
      <c r="DS25" s="20"/>
      <c r="DT25" s="20">
        <v>1054.4196771714066</v>
      </c>
      <c r="DU25" s="20">
        <v>792.3695388349515</v>
      </c>
      <c r="DV25" s="20">
        <v>921.2063318777293</v>
      </c>
      <c r="DW25" s="66">
        <v>1943</v>
      </c>
      <c r="DX25" s="66"/>
      <c r="DY25" s="84"/>
      <c r="DZ25" s="66">
        <v>4.281170880724016</v>
      </c>
      <c r="EA25" s="66">
        <v>309.118143903521</v>
      </c>
      <c r="EB25" s="66"/>
      <c r="EC25" s="20"/>
      <c r="ED25" s="20">
        <v>53.358280418993175</v>
      </c>
      <c r="EE25" s="20">
        <v>27.571931582126492</v>
      </c>
      <c r="EF25" s="20">
        <v>18.526157608615584</v>
      </c>
      <c r="EG25" s="20">
        <v>10.065717995601133</v>
      </c>
      <c r="EH25" s="20"/>
      <c r="EI25" s="20"/>
      <c r="EJ25" s="20">
        <v>28.411769972246265</v>
      </c>
      <c r="EK25" s="20">
        <v>31.524366588080817</v>
      </c>
      <c r="EL25" s="20">
        <v>38.76570473604106</v>
      </c>
      <c r="EM25" s="20">
        <v>2.354591303828822</v>
      </c>
      <c r="EN25" s="20">
        <v>1137500</v>
      </c>
      <c r="EO25" s="20"/>
      <c r="EP25" s="20">
        <v>1.4061483845947316</v>
      </c>
      <c r="EQ25" s="20"/>
      <c r="ER25" s="20"/>
      <c r="ES25" s="20">
        <v>13.188442667635837</v>
      </c>
      <c r="ET25" s="20"/>
      <c r="EU25" s="113">
        <v>23</v>
      </c>
      <c r="EV25" s="113">
        <v>790</v>
      </c>
      <c r="EW25" s="113">
        <v>1520</v>
      </c>
      <c r="EX25" s="113">
        <v>2333</v>
      </c>
      <c r="EY25" s="20"/>
      <c r="EZ25" s="20">
        <v>84.1250650680906</v>
      </c>
      <c r="FA25" s="20"/>
      <c r="FB25" s="20"/>
      <c r="FC25" s="20">
        <v>7.4</v>
      </c>
      <c r="FD25" s="20">
        <v>10.34855669245487</v>
      </c>
      <c r="FE25" s="20">
        <v>25.780234070221063</v>
      </c>
      <c r="FF25" s="20"/>
      <c r="FG25" s="20"/>
      <c r="FH25" s="20">
        <v>5.49317738791423</v>
      </c>
      <c r="FI25" s="20">
        <v>0.9746588693957114</v>
      </c>
      <c r="FJ25" s="20">
        <v>2.692657569850552</v>
      </c>
      <c r="FK25" s="20">
        <v>9.147498375568551</v>
      </c>
      <c r="FL25" s="20">
        <v>44.07510976705343</v>
      </c>
      <c r="FM25" s="95">
        <v>23.22885956143792</v>
      </c>
      <c r="FN25" s="20">
        <v>24.469257748192685</v>
      </c>
      <c r="FO25" s="20"/>
      <c r="FP25" s="20"/>
      <c r="FQ25" s="20">
        <v>920.7361651179792</v>
      </c>
      <c r="FR25" s="20">
        <v>4054.841546497706</v>
      </c>
      <c r="FS25" s="20">
        <v>372.42665366970044</v>
      </c>
      <c r="FT25" s="20">
        <v>1028.8087644759007</v>
      </c>
      <c r="FU25" s="20"/>
      <c r="FV25" s="20"/>
      <c r="FW25" s="20">
        <v>76.1</v>
      </c>
      <c r="FX25" s="20">
        <v>21.95296</v>
      </c>
      <c r="FY25" s="20">
        <v>5.7</v>
      </c>
      <c r="FZ25" s="20">
        <v>23.4</v>
      </c>
      <c r="GA25" s="20">
        <v>16</v>
      </c>
      <c r="GB25" s="20"/>
      <c r="GC25" s="20">
        <v>5.2</v>
      </c>
      <c r="GD25" s="20"/>
      <c r="GE25" s="20">
        <v>1.3</v>
      </c>
      <c r="GF25" s="20">
        <v>42.1</v>
      </c>
      <c r="GG25" s="20">
        <v>46</v>
      </c>
      <c r="GH25" s="20">
        <v>86.3</v>
      </c>
      <c r="GI25" s="20">
        <v>5.1</v>
      </c>
      <c r="GJ25" s="20"/>
      <c r="GK25" s="20"/>
      <c r="GL25" s="20">
        <v>9.6</v>
      </c>
      <c r="GM25" s="20">
        <v>15.2</v>
      </c>
      <c r="GN25" s="20">
        <v>45.25</v>
      </c>
      <c r="GO25" s="20">
        <v>7.19</v>
      </c>
      <c r="GP25" s="20">
        <v>2.4</v>
      </c>
      <c r="GQ25" s="20"/>
      <c r="GR25" s="20"/>
      <c r="GS25" s="20">
        <v>58.31</v>
      </c>
      <c r="GT25" s="20">
        <v>44.17</v>
      </c>
      <c r="GU25" s="20">
        <v>18.58</v>
      </c>
      <c r="GV25" s="20"/>
      <c r="GW25" s="20"/>
      <c r="GX25" s="20"/>
      <c r="GY25" s="20">
        <v>15.64</v>
      </c>
      <c r="GZ25" s="20">
        <v>21.71541</v>
      </c>
      <c r="HA25" s="20">
        <v>6.3</v>
      </c>
      <c r="HB25" s="20">
        <v>24.7</v>
      </c>
      <c r="HC25" s="20">
        <v>24.7</v>
      </c>
      <c r="HD25" s="20">
        <v>18</v>
      </c>
      <c r="HE25" s="20"/>
      <c r="HF25" s="20">
        <v>0.3944051072943584</v>
      </c>
      <c r="HG25" s="20">
        <v>1.923400249271118</v>
      </c>
      <c r="HH25" s="20">
        <v>3.760355543518815</v>
      </c>
      <c r="HI25" s="20"/>
      <c r="HJ25" s="20">
        <v>12.689804772234268</v>
      </c>
      <c r="HK25" s="20">
        <v>5.869324473975638</v>
      </c>
      <c r="HL25" s="20">
        <v>12.165643095782123</v>
      </c>
      <c r="HM25" s="20">
        <v>4.209799861973775</v>
      </c>
      <c r="HN25" s="20">
        <v>9.629600468106373</v>
      </c>
      <c r="HO25" s="20">
        <v>23.12925170068027</v>
      </c>
      <c r="HP25" s="20">
        <v>40.06810442678774</v>
      </c>
      <c r="HQ25" s="20"/>
      <c r="HR25" s="20"/>
      <c r="HS25" s="20">
        <v>70.1</v>
      </c>
      <c r="HT25" s="20">
        <v>69.2</v>
      </c>
      <c r="HU25" s="20">
        <v>48.4</v>
      </c>
      <c r="HV25" s="20">
        <v>50.7</v>
      </c>
      <c r="HW25" s="20">
        <v>32.7</v>
      </c>
      <c r="HX25" s="20"/>
      <c r="HY25" s="85"/>
      <c r="HZ25" s="85">
        <v>739</v>
      </c>
      <c r="IA25" s="85">
        <v>882</v>
      </c>
      <c r="IB25" s="85">
        <v>263.6</v>
      </c>
      <c r="IC25" s="85">
        <v>544.3</v>
      </c>
      <c r="ID25" s="85"/>
      <c r="IE25" s="85"/>
      <c r="IF25" s="85">
        <v>7.1</v>
      </c>
      <c r="IG25" s="85">
        <v>86.3</v>
      </c>
      <c r="IH25" s="85">
        <v>22</v>
      </c>
      <c r="II25" s="85"/>
      <c r="IJ25" s="85"/>
      <c r="IK25" s="97">
        <v>8.296543627231962</v>
      </c>
      <c r="IL25" s="97">
        <v>4.182992727448901</v>
      </c>
      <c r="IM25" s="97">
        <v>15.71429555062864</v>
      </c>
      <c r="IN25" s="85"/>
      <c r="IO25" s="85">
        <v>81.3</v>
      </c>
      <c r="IP25" s="85">
        <v>59.54</v>
      </c>
      <c r="IQ25" s="85">
        <v>52.8</v>
      </c>
      <c r="IR25" s="85">
        <v>73.06</v>
      </c>
      <c r="IS25" s="85">
        <v>75.4</v>
      </c>
      <c r="IT25" s="85">
        <v>13</v>
      </c>
      <c r="IU25" s="85">
        <v>37.98</v>
      </c>
      <c r="IV25" s="85">
        <v>44.3</v>
      </c>
    </row>
    <row r="26" spans="1:256" ht="12.75">
      <c r="A26" s="110" t="str">
        <f>AB3</f>
        <v>Per cent born in India, 2021</v>
      </c>
      <c r="B26" s="18" t="s">
        <v>44</v>
      </c>
      <c r="C26" s="51">
        <f t="shared" si="0"/>
        <v>2.917336963247123</v>
      </c>
      <c r="D26" s="52"/>
      <c r="E26" s="71">
        <v>23</v>
      </c>
      <c r="F26" s="53"/>
      <c r="G26" s="105">
        <v>4.688850219586397</v>
      </c>
      <c r="H26" s="105">
        <v>16.284314073653185</v>
      </c>
      <c r="I26" s="105">
        <v>10.213430874675947</v>
      </c>
      <c r="J26" s="105">
        <v>46.289522591948106</v>
      </c>
      <c r="K26" s="75">
        <v>27.212732459722766</v>
      </c>
      <c r="L26" s="74"/>
      <c r="M26" s="74"/>
      <c r="N26" s="74">
        <v>1.0731537274040137</v>
      </c>
      <c r="O26" s="74"/>
      <c r="P26" s="74"/>
      <c r="Q26" s="100">
        <v>0.010680136203148755</v>
      </c>
      <c r="R26" s="100">
        <v>81.26452812645282</v>
      </c>
      <c r="S26" s="100">
        <v>0.0031412165303378696</v>
      </c>
      <c r="T26" s="101">
        <v>0.021988515712365084</v>
      </c>
      <c r="U26" s="101">
        <v>0.02764270546697325</v>
      </c>
      <c r="V26" s="72">
        <v>0.2563232688755701</v>
      </c>
      <c r="W26" s="73">
        <v>0.18344704537173157</v>
      </c>
      <c r="X26" s="19">
        <v>0.1275333911317175</v>
      </c>
      <c r="Y26" s="19">
        <v>0.052772437709676205</v>
      </c>
      <c r="Z26" s="19">
        <v>0.44479626069584227</v>
      </c>
      <c r="AA26" s="81">
        <v>0.07350446680990615</v>
      </c>
      <c r="AB26" s="81">
        <v>0.2940178672396246</v>
      </c>
      <c r="AC26" s="81">
        <v>0.07601744003417643</v>
      </c>
      <c r="AD26" s="81">
        <v>0.03266865191551384</v>
      </c>
      <c r="AE26" s="81">
        <v>0.013193109427419051</v>
      </c>
      <c r="AF26" s="81">
        <v>0.7765087262995213</v>
      </c>
      <c r="AG26" s="81">
        <v>0.032040408609446264</v>
      </c>
      <c r="AH26" s="81">
        <v>0.16020204304723135</v>
      </c>
      <c r="AI26" s="81">
        <v>0.11182730848002816</v>
      </c>
      <c r="AJ26" s="81">
        <v>0.01633432595775692</v>
      </c>
      <c r="AK26" s="81">
        <v>0.01759081256989207</v>
      </c>
      <c r="AL26" s="81">
        <v>0.052144194403608624</v>
      </c>
      <c r="AM26" s="81">
        <v>0.01759081256989207</v>
      </c>
      <c r="AN26" s="81">
        <v>0.34616206164323315</v>
      </c>
      <c r="AO26" s="81">
        <v>0.15454785329262316</v>
      </c>
      <c r="AP26" s="81">
        <v>0.1803058288413937</v>
      </c>
      <c r="AQ26" s="81">
        <v>0.052772437709676205</v>
      </c>
      <c r="AR26" s="81">
        <v>0.07853041325844673</v>
      </c>
      <c r="AS26" s="81"/>
      <c r="AT26" s="81"/>
      <c r="AU26" s="81">
        <v>2.234559333795975</v>
      </c>
      <c r="AV26" s="81"/>
      <c r="AW26" s="81"/>
      <c r="AX26" s="81">
        <v>5.753015062803385</v>
      </c>
      <c r="AY26" s="81">
        <v>0.121353150177651</v>
      </c>
      <c r="AZ26" s="19">
        <v>0.11071911124455787</v>
      </c>
      <c r="BA26" s="19">
        <v>0.1820297252664765</v>
      </c>
      <c r="BB26" s="19">
        <v>94.24698493719661</v>
      </c>
      <c r="BC26" s="63">
        <v>0.09132762848421158</v>
      </c>
      <c r="BD26" s="63">
        <v>0.8463443927338237</v>
      </c>
      <c r="BE26" s="63">
        <v>0.053170194665465645</v>
      </c>
      <c r="BF26" s="63">
        <v>0.05629785317519892</v>
      </c>
      <c r="BG26" s="19">
        <v>0.9339188310063554</v>
      </c>
      <c r="BH26" s="19">
        <v>0.023770204673972877</v>
      </c>
      <c r="BI26" s="81">
        <v>0.07506380423359856</v>
      </c>
      <c r="BJ26" s="81">
        <v>0.2977530901266076</v>
      </c>
      <c r="BK26" s="81">
        <v>0.016889355952559675</v>
      </c>
      <c r="BL26" s="81">
        <v>0.036906370414852625</v>
      </c>
      <c r="BM26" s="81">
        <v>0.07819146274333183</v>
      </c>
      <c r="BN26" s="81">
        <v>0.10071060401341139</v>
      </c>
      <c r="BO26" s="81">
        <v>0.008757443827253165</v>
      </c>
      <c r="BP26" s="81">
        <v>0.07568933593554521</v>
      </c>
      <c r="BQ26" s="81">
        <v>0.028774458289546116</v>
      </c>
      <c r="BR26" s="81">
        <v>0.2833658609818346</v>
      </c>
      <c r="BS26" s="81">
        <v>0.10946804784066456</v>
      </c>
      <c r="BT26" s="81">
        <v>0.021268077866186258</v>
      </c>
      <c r="BU26" s="20">
        <v>0.1407446329379973</v>
      </c>
      <c r="BV26" s="20">
        <v>0.047540409347945754</v>
      </c>
      <c r="BW26" s="20">
        <v>0.0025021268077866188</v>
      </c>
      <c r="BX26" s="20">
        <v>0.0813191212530651</v>
      </c>
      <c r="BY26" s="81"/>
      <c r="BZ26" s="81"/>
      <c r="CA26" s="81">
        <v>0.3504036745033975</v>
      </c>
      <c r="CB26" s="81"/>
      <c r="CC26" s="81"/>
      <c r="CD26" s="81">
        <v>0.7067723848464939</v>
      </c>
      <c r="CE26" s="81">
        <v>45.44712283678534</v>
      </c>
      <c r="CF26" s="20">
        <v>0.23474028666381747</v>
      </c>
      <c r="CG26" s="20">
        <v>0.19391588898315357</v>
      </c>
      <c r="CH26" s="64">
        <v>0.2289993557399741</v>
      </c>
      <c r="CI26" s="20">
        <v>52.874611689811125</v>
      </c>
      <c r="CJ26" s="20"/>
      <c r="CK26" s="20"/>
      <c r="CL26" s="20">
        <v>11.673151750972762</v>
      </c>
      <c r="CM26" s="20">
        <v>7.228915662650602</v>
      </c>
      <c r="CN26" s="20">
        <v>9.493583551814543</v>
      </c>
      <c r="CO26" s="20">
        <v>14.9</v>
      </c>
      <c r="CP26" s="20"/>
      <c r="CQ26" s="20">
        <v>6.605128333761844</v>
      </c>
      <c r="CR26" s="20"/>
      <c r="CS26" s="20"/>
      <c r="CT26" s="20">
        <v>12.74447258362815</v>
      </c>
      <c r="CU26" s="65">
        <v>9.72928386851483</v>
      </c>
      <c r="CV26" s="65">
        <v>5.06956392857373</v>
      </c>
      <c r="CW26" s="65">
        <v>1.1876453947326024</v>
      </c>
      <c r="CX26" s="20">
        <v>4.978057880797262</v>
      </c>
      <c r="CY26" s="20">
        <v>6.079996906837821</v>
      </c>
      <c r="CZ26" s="20">
        <v>1.168957539905014</v>
      </c>
      <c r="DA26" s="20">
        <v>2.3533808907018257</v>
      </c>
      <c r="DB26" s="20">
        <v>10.639833484769397</v>
      </c>
      <c r="DC26" s="20">
        <v>1.458941494126214</v>
      </c>
      <c r="DD26" s="20"/>
      <c r="DE26" s="20"/>
      <c r="DF26" s="20">
        <v>7.226230261178073</v>
      </c>
      <c r="DG26" s="20">
        <v>11.913458755426918</v>
      </c>
      <c r="DH26" s="20"/>
      <c r="DI26" s="20"/>
      <c r="DJ26" s="82">
        <v>45.14627659574468</v>
      </c>
      <c r="DK26" s="83">
        <v>38.9713452299245</v>
      </c>
      <c r="DL26" s="20">
        <v>14.867879203843515</v>
      </c>
      <c r="DM26" s="20"/>
      <c r="DN26" s="20"/>
      <c r="DO26" s="20">
        <v>5.26634382566586</v>
      </c>
      <c r="DP26" s="20">
        <v>25.412593013223884</v>
      </c>
      <c r="DQ26" s="20">
        <v>65.28562226544558</v>
      </c>
      <c r="DR26" s="20"/>
      <c r="DS26" s="20"/>
      <c r="DT26" s="20">
        <v>976.0508308895405</v>
      </c>
      <c r="DU26" s="20">
        <v>633.2806324110672</v>
      </c>
      <c r="DV26" s="20">
        <v>761.992331723942</v>
      </c>
      <c r="DW26" s="66">
        <v>1555</v>
      </c>
      <c r="DX26" s="66"/>
      <c r="DY26" s="84"/>
      <c r="DZ26" s="66">
        <v>6.074377637742392</v>
      </c>
      <c r="EA26" s="66">
        <v>499.38031921866997</v>
      </c>
      <c r="EB26" s="66"/>
      <c r="EC26" s="20"/>
      <c r="ED26" s="20">
        <v>85.3932062863507</v>
      </c>
      <c r="EE26" s="20">
        <v>10.912943942581364</v>
      </c>
      <c r="EF26" s="20">
        <v>2.917336963247123</v>
      </c>
      <c r="EG26" s="20">
        <v>27.502719433012235</v>
      </c>
      <c r="EH26" s="20"/>
      <c r="EI26" s="20"/>
      <c r="EJ26" s="20">
        <v>42.723056363493434</v>
      </c>
      <c r="EK26" s="20">
        <v>35.38086628409716</v>
      </c>
      <c r="EL26" s="20">
        <v>18.94190708277651</v>
      </c>
      <c r="EM26" s="20">
        <v>1.518748526059272</v>
      </c>
      <c r="EN26" s="20">
        <v>1195000</v>
      </c>
      <c r="EO26" s="20"/>
      <c r="EP26" s="20">
        <v>1.8765105089102394</v>
      </c>
      <c r="EQ26" s="20"/>
      <c r="ER26" s="20"/>
      <c r="ES26" s="20">
        <v>15.76016419667381</v>
      </c>
      <c r="ET26" s="20"/>
      <c r="EU26" s="113">
        <v>0</v>
      </c>
      <c r="EV26" s="113">
        <v>186</v>
      </c>
      <c r="EW26" s="113">
        <v>73</v>
      </c>
      <c r="EX26" s="113">
        <v>259</v>
      </c>
      <c r="EY26" s="20"/>
      <c r="EZ26" s="20">
        <v>85.72573463935886</v>
      </c>
      <c r="FA26" s="20"/>
      <c r="FB26" s="20"/>
      <c r="FC26" s="20">
        <v>4.6</v>
      </c>
      <c r="FD26" s="20">
        <v>12.525281710488297</v>
      </c>
      <c r="FE26" s="20">
        <v>16.442784936933656</v>
      </c>
      <c r="FF26" s="20"/>
      <c r="FG26" s="20"/>
      <c r="FH26" s="20">
        <v>7.390181682429069</v>
      </c>
      <c r="FI26" s="20">
        <v>0.9846316575410652</v>
      </c>
      <c r="FJ26" s="20">
        <v>3.0285589845694374</v>
      </c>
      <c r="FK26" s="20">
        <v>11.877799900447984</v>
      </c>
      <c r="FL26" s="20">
        <v>33.50491413434475</v>
      </c>
      <c r="FM26" s="95">
        <v>31.30296052136482</v>
      </c>
      <c r="FN26" s="20">
        <v>32.47941157980763</v>
      </c>
      <c r="FO26" s="20"/>
      <c r="FP26" s="20"/>
      <c r="FQ26" s="20">
        <v>969.4306593549762</v>
      </c>
      <c r="FR26" s="20">
        <v>2427.4259454465778</v>
      </c>
      <c r="FS26" s="20">
        <v>460.73124800132655</v>
      </c>
      <c r="FT26" s="20">
        <v>1277.9666236334995</v>
      </c>
      <c r="FU26" s="20"/>
      <c r="FV26" s="20"/>
      <c r="FW26" s="20">
        <v>78.9</v>
      </c>
      <c r="FX26" s="20">
        <v>22.98914</v>
      </c>
      <c r="FY26" s="20">
        <v>3.9</v>
      </c>
      <c r="FZ26" s="20">
        <v>28.7</v>
      </c>
      <c r="GA26" s="20">
        <v>23.1</v>
      </c>
      <c r="GB26" s="20"/>
      <c r="GC26" s="20">
        <v>4.7</v>
      </c>
      <c r="GD26" s="20"/>
      <c r="GE26" s="20">
        <v>1.65</v>
      </c>
      <c r="GF26" s="20">
        <v>46.9</v>
      </c>
      <c r="GG26" s="20">
        <v>60.4</v>
      </c>
      <c r="GH26" s="20">
        <v>97.1</v>
      </c>
      <c r="GI26" s="20">
        <v>2.2</v>
      </c>
      <c r="GJ26" s="20"/>
      <c r="GK26" s="20"/>
      <c r="GL26" s="20">
        <v>9.7</v>
      </c>
      <c r="GM26" s="20">
        <v>16.8</v>
      </c>
      <c r="GN26" s="20">
        <v>41.5</v>
      </c>
      <c r="GO26" s="20">
        <v>4.87</v>
      </c>
      <c r="GP26" s="20">
        <v>7.3</v>
      </c>
      <c r="GQ26" s="20"/>
      <c r="GR26" s="20"/>
      <c r="GS26" s="20">
        <v>70.04</v>
      </c>
      <c r="GT26" s="20">
        <v>55.87</v>
      </c>
      <c r="GU26" s="20">
        <v>25.81</v>
      </c>
      <c r="GV26" s="20"/>
      <c r="GW26" s="20"/>
      <c r="GX26" s="20"/>
      <c r="GY26" s="20">
        <v>14.79</v>
      </c>
      <c r="GZ26" s="20">
        <v>18.43431</v>
      </c>
      <c r="HA26" s="20">
        <v>6.6</v>
      </c>
      <c r="HB26" s="20">
        <v>23.8</v>
      </c>
      <c r="HC26" s="20">
        <v>23.8</v>
      </c>
      <c r="HD26" s="20">
        <v>12.7</v>
      </c>
      <c r="HE26" s="20"/>
      <c r="HF26" s="20">
        <v>0.07178552755552019</v>
      </c>
      <c r="HG26" s="20">
        <v>0.5204450747775213</v>
      </c>
      <c r="HH26" s="20">
        <v>2.297136881776646</v>
      </c>
      <c r="HI26" s="20"/>
      <c r="HJ26" s="20">
        <v>6.821026282853566</v>
      </c>
      <c r="HK26" s="20">
        <v>3.320561941251597</v>
      </c>
      <c r="HL26" s="20">
        <v>12.799417515150523</v>
      </c>
      <c r="HM26" s="20">
        <v>4.918032786885246</v>
      </c>
      <c r="HN26" s="20">
        <v>11.720687019962027</v>
      </c>
      <c r="HO26" s="20">
        <v>22.58329905388729</v>
      </c>
      <c r="HP26" s="20">
        <v>40.207039337474114</v>
      </c>
      <c r="HQ26" s="20"/>
      <c r="HR26" s="20"/>
      <c r="HS26" s="20">
        <v>78</v>
      </c>
      <c r="HT26" s="20">
        <v>79.3</v>
      </c>
      <c r="HU26" s="20">
        <v>64.7</v>
      </c>
      <c r="HV26" s="20">
        <v>61.6</v>
      </c>
      <c r="HW26" s="20">
        <v>28.5</v>
      </c>
      <c r="HX26" s="20"/>
      <c r="HY26" s="85"/>
      <c r="HZ26" s="85">
        <v>863</v>
      </c>
      <c r="IA26" s="85">
        <v>820</v>
      </c>
      <c r="IB26" s="85">
        <v>483.8</v>
      </c>
      <c r="IC26" s="85">
        <v>1078.9</v>
      </c>
      <c r="ID26" s="85"/>
      <c r="IE26" s="85"/>
      <c r="IF26" s="85">
        <v>14.3</v>
      </c>
      <c r="IG26" s="85">
        <v>97.1</v>
      </c>
      <c r="IH26" s="85">
        <v>16.8</v>
      </c>
      <c r="II26" s="85"/>
      <c r="IJ26" s="85"/>
      <c r="IK26" s="97">
        <v>11.012229413729745</v>
      </c>
      <c r="IL26" s="97">
        <v>7.924610465532463</v>
      </c>
      <c r="IM26" s="97">
        <v>14.149162143025725</v>
      </c>
      <c r="IN26" s="85"/>
      <c r="IO26" s="85">
        <v>83.33</v>
      </c>
      <c r="IP26" s="85">
        <v>58.36</v>
      </c>
      <c r="IQ26" s="85">
        <v>50.18</v>
      </c>
      <c r="IR26" s="85">
        <v>68.86</v>
      </c>
      <c r="IS26" s="85">
        <v>76</v>
      </c>
      <c r="IT26" s="85">
        <v>8</v>
      </c>
      <c r="IU26" s="85">
        <v>37.7</v>
      </c>
      <c r="IV26" s="85">
        <v>48.1</v>
      </c>
    </row>
    <row r="27" spans="1:256" ht="12.75">
      <c r="A27" s="110" t="str">
        <f>AC3</f>
        <v>Per cent born in Indonesia, 2021</v>
      </c>
      <c r="B27" s="18" t="s">
        <v>45</v>
      </c>
      <c r="C27" s="51">
        <f t="shared" si="0"/>
        <v>2.9124820659971307</v>
      </c>
      <c r="D27" s="52"/>
      <c r="E27" s="71">
        <v>24</v>
      </c>
      <c r="F27" s="53"/>
      <c r="G27" s="105">
        <v>5.120663889860418</v>
      </c>
      <c r="H27" s="105">
        <v>18.549489682363042</v>
      </c>
      <c r="I27" s="105">
        <v>13.346157514864393</v>
      </c>
      <c r="J27" s="105">
        <v>51.51505516517758</v>
      </c>
      <c r="K27" s="75">
        <v>16.58929763759499</v>
      </c>
      <c r="L27" s="74"/>
      <c r="M27" s="74"/>
      <c r="N27" s="74">
        <v>0.619689828932992</v>
      </c>
      <c r="O27" s="74"/>
      <c r="P27" s="74"/>
      <c r="Q27" s="100">
        <v>0.006533065477648749</v>
      </c>
      <c r="R27" s="100">
        <v>83.16429026409918</v>
      </c>
      <c r="S27" s="100">
        <v>0.004899799108236562</v>
      </c>
      <c r="T27" s="101">
        <v>0.021232462802358437</v>
      </c>
      <c r="U27" s="101">
        <v>0.029398794649419375</v>
      </c>
      <c r="V27" s="72">
        <v>0.8639979094190472</v>
      </c>
      <c r="W27" s="73">
        <v>0.17802603426592842</v>
      </c>
      <c r="X27" s="19">
        <v>0.10942884675061657</v>
      </c>
      <c r="Y27" s="19">
        <v>0.05063125745177781</v>
      </c>
      <c r="Z27" s="19">
        <v>0.33155307299067405</v>
      </c>
      <c r="AA27" s="81">
        <v>0.13719437503062376</v>
      </c>
      <c r="AB27" s="81">
        <v>0.6206412203766313</v>
      </c>
      <c r="AC27" s="81">
        <v>0.09962924853414343</v>
      </c>
      <c r="AD27" s="81">
        <v>0.42464925604716874</v>
      </c>
      <c r="AE27" s="81">
        <v>0.04573145834354125</v>
      </c>
      <c r="AF27" s="81">
        <v>0.9456612278896566</v>
      </c>
      <c r="AG27" s="81">
        <v>0.08982965031767032</v>
      </c>
      <c r="AH27" s="81">
        <v>0.3968837277671615</v>
      </c>
      <c r="AI27" s="81">
        <v>0.07349698662354844</v>
      </c>
      <c r="AJ27" s="81">
        <v>0.016332663694121875</v>
      </c>
      <c r="AK27" s="81">
        <v>0.021232462802358437</v>
      </c>
      <c r="AL27" s="81">
        <v>0.19109216522122593</v>
      </c>
      <c r="AM27" s="81">
        <v>0.047364724712953436</v>
      </c>
      <c r="AN27" s="81">
        <v>0.22865729171770624</v>
      </c>
      <c r="AO27" s="81">
        <v>0.31032061018831564</v>
      </c>
      <c r="AP27" s="81">
        <v>0.13229457592238716</v>
      </c>
      <c r="AQ27" s="81">
        <v>0.10779558038120436</v>
      </c>
      <c r="AR27" s="81">
        <v>0.12576151044473843</v>
      </c>
      <c r="AS27" s="81"/>
      <c r="AT27" s="81"/>
      <c r="AU27" s="81">
        <v>1.87648927720413</v>
      </c>
      <c r="AV27" s="81"/>
      <c r="AW27" s="81"/>
      <c r="AX27" s="81">
        <v>9.841908218483823</v>
      </c>
      <c r="AY27" s="81">
        <v>0.3907335654846567</v>
      </c>
      <c r="AZ27" s="19">
        <v>0.3171644841172528</v>
      </c>
      <c r="BA27" s="19">
        <v>0.19618421697974397</v>
      </c>
      <c r="BB27" s="19">
        <v>90.15809178151618</v>
      </c>
      <c r="BC27" s="63">
        <v>0.039236843395948795</v>
      </c>
      <c r="BD27" s="63">
        <v>0.8795592394591856</v>
      </c>
      <c r="BE27" s="63">
        <v>0.22397698105187436</v>
      </c>
      <c r="BF27" s="63">
        <v>0.08010855526672879</v>
      </c>
      <c r="BG27" s="19">
        <v>1.2997204374908038</v>
      </c>
      <c r="BH27" s="19">
        <v>0.024523027122467997</v>
      </c>
      <c r="BI27" s="81">
        <v>0.39727303938398156</v>
      </c>
      <c r="BJ27" s="81">
        <v>1.1999934605261007</v>
      </c>
      <c r="BK27" s="81">
        <v>0.006539473899324799</v>
      </c>
      <c r="BL27" s="81">
        <v>0.5133487010969967</v>
      </c>
      <c r="BM27" s="81">
        <v>0.12588487256200237</v>
      </c>
      <c r="BN27" s="81">
        <v>0.11607566171301519</v>
      </c>
      <c r="BO27" s="81">
        <v>0.004904605424493599</v>
      </c>
      <c r="BP27" s="81">
        <v>0.14550329425997677</v>
      </c>
      <c r="BQ27" s="81">
        <v>0.19618421697974397</v>
      </c>
      <c r="BR27" s="81">
        <v>0.36457566988735757</v>
      </c>
      <c r="BS27" s="81">
        <v>0.07356908136740399</v>
      </c>
      <c r="BT27" s="81">
        <v>0.0964572400150408</v>
      </c>
      <c r="BU27" s="20">
        <v>0.08337829221639119</v>
      </c>
      <c r="BV27" s="20">
        <v>0.1929144800300816</v>
      </c>
      <c r="BW27" s="20">
        <v>0.07193421289257279</v>
      </c>
      <c r="BX27" s="20">
        <v>0.14386842578514558</v>
      </c>
      <c r="BY27" s="81"/>
      <c r="BZ27" s="81"/>
      <c r="CA27" s="81">
        <v>0.545353366722315</v>
      </c>
      <c r="CB27" s="81"/>
      <c r="CC27" s="81"/>
      <c r="CD27" s="81">
        <v>1.0130414531904985</v>
      </c>
      <c r="CE27" s="81">
        <v>44.61707365759531</v>
      </c>
      <c r="CF27" s="20">
        <v>0.585534633042784</v>
      </c>
      <c r="CG27" s="20">
        <v>0.7967928671235611</v>
      </c>
      <c r="CH27" s="64">
        <v>0.12974915164016235</v>
      </c>
      <c r="CI27" s="20">
        <v>52.44527247321844</v>
      </c>
      <c r="CJ27" s="20"/>
      <c r="CK27" s="20"/>
      <c r="CL27" s="20">
        <v>8.971774193548388</v>
      </c>
      <c r="CM27" s="20">
        <v>2.569960022844089</v>
      </c>
      <c r="CN27" s="20">
        <v>6.189967982924227</v>
      </c>
      <c r="CO27" s="20">
        <v>12.3</v>
      </c>
      <c r="CP27" s="20"/>
      <c r="CQ27" s="20">
        <v>4.136879386108743</v>
      </c>
      <c r="CR27" s="20"/>
      <c r="CS27" s="20"/>
      <c r="CT27" s="20">
        <v>8.630736230513284</v>
      </c>
      <c r="CU27" s="65">
        <v>8.82665900991437</v>
      </c>
      <c r="CV27" s="65">
        <v>3.295218470788927</v>
      </c>
      <c r="CW27" s="65">
        <v>0.6603948857398618</v>
      </c>
      <c r="CX27" s="20">
        <v>3.362778049892749</v>
      </c>
      <c r="CY27" s="20">
        <v>3.5975475872785307</v>
      </c>
      <c r="CZ27" s="20">
        <v>0.8191598966338439</v>
      </c>
      <c r="DA27" s="20">
        <v>1.2076274764808215</v>
      </c>
      <c r="DB27" s="20">
        <v>8.82665900991437</v>
      </c>
      <c r="DC27" s="20">
        <v>0.8073369702906751</v>
      </c>
      <c r="DD27" s="20"/>
      <c r="DE27" s="20"/>
      <c r="DF27" s="20">
        <v>7.471336268982262</v>
      </c>
      <c r="DG27" s="20">
        <v>12.58605892821831</v>
      </c>
      <c r="DH27" s="20"/>
      <c r="DI27" s="20"/>
      <c r="DJ27" s="82">
        <v>33.84726304697466</v>
      </c>
      <c r="DK27" s="83">
        <v>53.890521878986185</v>
      </c>
      <c r="DL27" s="20">
        <v>11.52459652820143</v>
      </c>
      <c r="DM27" s="20"/>
      <c r="DN27" s="20"/>
      <c r="DO27" s="20">
        <v>1.645123384253819</v>
      </c>
      <c r="DP27" s="20">
        <v>6.661905880123306</v>
      </c>
      <c r="DQ27" s="20">
        <v>86.32040141291743</v>
      </c>
      <c r="DR27" s="20"/>
      <c r="DS27" s="20"/>
      <c r="DT27" s="20">
        <v>1247.7346654275093</v>
      </c>
      <c r="DU27" s="20">
        <v>746.6192170818506</v>
      </c>
      <c r="DV27" s="20">
        <v>963.0035626198959</v>
      </c>
      <c r="DW27" s="66">
        <v>2476</v>
      </c>
      <c r="DX27" s="66"/>
      <c r="DY27" s="84"/>
      <c r="DZ27" s="66">
        <v>1.808714457995229</v>
      </c>
      <c r="EA27" s="66">
        <v>144.3040225037594</v>
      </c>
      <c r="EB27" s="66"/>
      <c r="EC27" s="20"/>
      <c r="ED27" s="20">
        <v>93.52941176470588</v>
      </c>
      <c r="EE27" s="20">
        <v>3.472022955523673</v>
      </c>
      <c r="EF27" s="20">
        <v>2.9124820659971307</v>
      </c>
      <c r="EG27" s="20">
        <v>4.5597699575516915</v>
      </c>
      <c r="EH27" s="20"/>
      <c r="EI27" s="20"/>
      <c r="EJ27" s="20">
        <v>41.26616483304381</v>
      </c>
      <c r="EK27" s="20">
        <v>48.634433507044974</v>
      </c>
      <c r="EL27" s="20">
        <v>8.965450685195908</v>
      </c>
      <c r="EM27" s="20">
        <v>0.5500868558193398</v>
      </c>
      <c r="EN27" s="20">
        <v>1100000</v>
      </c>
      <c r="EO27" s="20"/>
      <c r="EP27" s="20">
        <v>2.220605242868157</v>
      </c>
      <c r="EQ27" s="20"/>
      <c r="ER27" s="20"/>
      <c r="ES27" s="20">
        <v>17.458078039342148</v>
      </c>
      <c r="ET27" s="20"/>
      <c r="EU27" s="113">
        <v>3</v>
      </c>
      <c r="EV27" s="113">
        <v>58</v>
      </c>
      <c r="EW27" s="113">
        <v>22</v>
      </c>
      <c r="EX27" s="113">
        <v>83</v>
      </c>
      <c r="EY27" s="20"/>
      <c r="EZ27" s="20">
        <v>93.75836163424925</v>
      </c>
      <c r="FA27" s="20"/>
      <c r="FB27" s="20"/>
      <c r="FC27" s="20">
        <v>3.5</v>
      </c>
      <c r="FD27" s="20">
        <v>8.109531332280147</v>
      </c>
      <c r="FE27" s="20">
        <v>8.3731241473397</v>
      </c>
      <c r="FF27" s="20"/>
      <c r="FG27" s="20"/>
      <c r="FH27" s="20">
        <v>6.777223926380368</v>
      </c>
      <c r="FI27" s="20">
        <v>1.0800102249488752</v>
      </c>
      <c r="FJ27" s="20">
        <v>3.4189672801635993</v>
      </c>
      <c r="FK27" s="20">
        <v>9.528374233128835</v>
      </c>
      <c r="FL27" s="20">
        <v>42.00528524794031</v>
      </c>
      <c r="FM27" s="95">
        <v>23.07477071350847</v>
      </c>
      <c r="FN27" s="20">
        <v>23.261789600967347</v>
      </c>
      <c r="FO27" s="20"/>
      <c r="FP27" s="20"/>
      <c r="FQ27" s="20">
        <v>561.1861574081173</v>
      </c>
      <c r="FR27" s="20">
        <v>1956.4850733681903</v>
      </c>
      <c r="FS27" s="20">
        <v>187.06205246937242</v>
      </c>
      <c r="FT27" s="20">
        <v>775.8475290942823</v>
      </c>
      <c r="FU27" s="20"/>
      <c r="FV27" s="20"/>
      <c r="FW27" s="20">
        <v>78.3</v>
      </c>
      <c r="FX27" s="20">
        <v>19.30879</v>
      </c>
      <c r="FY27" s="20">
        <v>2.8</v>
      </c>
      <c r="FZ27" s="20">
        <v>20.1</v>
      </c>
      <c r="GA27" s="20">
        <v>14.2</v>
      </c>
      <c r="GB27" s="20"/>
      <c r="GC27" s="20">
        <v>4.4</v>
      </c>
      <c r="GD27" s="20"/>
      <c r="GE27" s="20">
        <v>2.06</v>
      </c>
      <c r="GF27" s="20">
        <v>49.5</v>
      </c>
      <c r="GG27" s="20">
        <v>56.2</v>
      </c>
      <c r="GH27" s="20">
        <v>95.8</v>
      </c>
      <c r="GI27" s="20">
        <v>5.1</v>
      </c>
      <c r="GJ27" s="20"/>
      <c r="GK27" s="20"/>
      <c r="GL27" s="20">
        <v>6.2</v>
      </c>
      <c r="GM27" s="20">
        <v>15.9</v>
      </c>
      <c r="GN27" s="20">
        <v>48.42</v>
      </c>
      <c r="GO27" s="20">
        <v>6.58</v>
      </c>
      <c r="GP27" s="20">
        <v>2.1</v>
      </c>
      <c r="GQ27" s="20"/>
      <c r="GR27" s="20"/>
      <c r="GS27" s="20">
        <v>69.78</v>
      </c>
      <c r="GT27" s="20">
        <v>46.91</v>
      </c>
      <c r="GU27" s="20">
        <v>15.36</v>
      </c>
      <c r="GV27" s="20"/>
      <c r="GW27" s="20"/>
      <c r="GX27" s="20"/>
      <c r="GY27" s="20">
        <v>13.48</v>
      </c>
      <c r="GZ27" s="20">
        <v>17.00335</v>
      </c>
      <c r="HA27" s="20">
        <v>6.7</v>
      </c>
      <c r="HB27" s="20">
        <v>24</v>
      </c>
      <c r="HC27" s="20">
        <v>24</v>
      </c>
      <c r="HD27" s="20">
        <v>13.9</v>
      </c>
      <c r="HE27" s="20"/>
      <c r="HF27" s="20">
        <v>0.015410376684530065</v>
      </c>
      <c r="HG27" s="20">
        <v>0.8321603409646233</v>
      </c>
      <c r="HH27" s="20">
        <v>2.3423772560485694</v>
      </c>
      <c r="HI27" s="20"/>
      <c r="HJ27" s="20">
        <v>6.911447084233259</v>
      </c>
      <c r="HK27" s="20">
        <v>5.054945054945065</v>
      </c>
      <c r="HL27" s="20">
        <v>12.6469231455412</v>
      </c>
      <c r="HM27" s="20">
        <v>4.779411764705882</v>
      </c>
      <c r="HN27" s="20">
        <v>11.273967562625947</v>
      </c>
      <c r="HO27" s="20">
        <v>19.55867602808425</v>
      </c>
      <c r="HP27" s="20">
        <v>31.776649746192902</v>
      </c>
      <c r="HQ27" s="20"/>
      <c r="HR27" s="20"/>
      <c r="HS27" s="20">
        <v>86.1</v>
      </c>
      <c r="HT27" s="20">
        <v>88.8</v>
      </c>
      <c r="HU27" s="20">
        <v>81.8</v>
      </c>
      <c r="HV27" s="20">
        <v>71.9</v>
      </c>
      <c r="HW27" s="20">
        <v>29.9</v>
      </c>
      <c r="HX27" s="20"/>
      <c r="HY27" s="85"/>
      <c r="HZ27" s="85">
        <v>197</v>
      </c>
      <c r="IA27" s="85">
        <v>114</v>
      </c>
      <c r="IB27" s="85">
        <v>295.1</v>
      </c>
      <c r="IC27" s="85">
        <v>961.9</v>
      </c>
      <c r="ID27" s="85"/>
      <c r="IE27" s="85"/>
      <c r="IF27" s="85">
        <v>16.5</v>
      </c>
      <c r="IG27" s="85">
        <v>95.8</v>
      </c>
      <c r="IH27" s="85">
        <v>12.1</v>
      </c>
      <c r="II27" s="85"/>
      <c r="IJ27" s="85"/>
      <c r="IK27" s="97">
        <v>8.354441576796633</v>
      </c>
      <c r="IL27" s="97">
        <v>9.57691953175408</v>
      </c>
      <c r="IM27" s="97">
        <v>6.879340663244463</v>
      </c>
      <c r="IN27" s="85"/>
      <c r="IO27" s="85">
        <v>77.4</v>
      </c>
      <c r="IP27" s="85">
        <v>50.9</v>
      </c>
      <c r="IQ27" s="85">
        <v>43.74</v>
      </c>
      <c r="IR27" s="85">
        <v>77.4</v>
      </c>
      <c r="IS27" s="85">
        <v>71.1</v>
      </c>
      <c r="IT27" s="85">
        <v>9.700000000000003</v>
      </c>
      <c r="IU27" s="85">
        <v>32.16</v>
      </c>
      <c r="IV27" s="85">
        <v>49.1</v>
      </c>
    </row>
    <row r="28" spans="1:256" ht="12.75">
      <c r="A28" s="110" t="str">
        <f>AD3</f>
        <v>Per cent born in Iran, 2021</v>
      </c>
      <c r="B28" s="18" t="s">
        <v>46</v>
      </c>
      <c r="C28" s="51">
        <f t="shared" si="0"/>
        <v>66.57295877536782</v>
      </c>
      <c r="D28" s="52"/>
      <c r="E28" s="71">
        <v>25</v>
      </c>
      <c r="F28" s="53"/>
      <c r="G28" s="105">
        <v>4.097307371621953</v>
      </c>
      <c r="H28" s="105">
        <v>11.407131296287213</v>
      </c>
      <c r="I28" s="105">
        <v>8.671342390504684</v>
      </c>
      <c r="J28" s="105">
        <v>66.39854823679435</v>
      </c>
      <c r="K28" s="75">
        <v>13.522978076413752</v>
      </c>
      <c r="L28" s="74"/>
      <c r="M28" s="74"/>
      <c r="N28" s="74">
        <v>0.5362545644235786</v>
      </c>
      <c r="O28" s="74"/>
      <c r="P28" s="74"/>
      <c r="Q28" s="100">
        <v>0.029292686243945307</v>
      </c>
      <c r="R28" s="100">
        <v>64.70335924341177</v>
      </c>
      <c r="S28" s="100">
        <v>0.04393902936591796</v>
      </c>
      <c r="T28" s="101">
        <v>0.12240158180505717</v>
      </c>
      <c r="U28" s="101">
        <v>0.04080052726835239</v>
      </c>
      <c r="V28" s="72">
        <v>1.7345454925879042</v>
      </c>
      <c r="W28" s="73">
        <v>0.16424827643926476</v>
      </c>
      <c r="X28" s="19">
        <v>0.1883101258539341</v>
      </c>
      <c r="Y28" s="19">
        <v>0.12135541443920198</v>
      </c>
      <c r="Z28" s="19">
        <v>1.120445248830908</v>
      </c>
      <c r="AA28" s="81">
        <v>0.36825091278102673</v>
      </c>
      <c r="AB28" s="81">
        <v>2.229382656637409</v>
      </c>
      <c r="AC28" s="81">
        <v>0.4090514400493791</v>
      </c>
      <c r="AD28" s="81">
        <v>0.3766202517078682</v>
      </c>
      <c r="AE28" s="81">
        <v>0.03661585780493163</v>
      </c>
      <c r="AF28" s="81">
        <v>0.9007501020013181</v>
      </c>
      <c r="AG28" s="81">
        <v>0.07846255243913922</v>
      </c>
      <c r="AH28" s="81">
        <v>0.9352736250745394</v>
      </c>
      <c r="AI28" s="81">
        <v>0.1611097743416992</v>
      </c>
      <c r="AJ28" s="81">
        <v>0.01778484521953822</v>
      </c>
      <c r="AK28" s="81">
        <v>0.2584033393662318</v>
      </c>
      <c r="AL28" s="81">
        <v>0.09833973239038782</v>
      </c>
      <c r="AM28" s="81">
        <v>0.11507841024407084</v>
      </c>
      <c r="AN28" s="81">
        <v>0.6726856162448869</v>
      </c>
      <c r="AO28" s="81">
        <v>0.28769602561017715</v>
      </c>
      <c r="AP28" s="81">
        <v>0.3567430717566196</v>
      </c>
      <c r="AQ28" s="81">
        <v>0.20609497107347236</v>
      </c>
      <c r="AR28" s="81">
        <v>0.48228315565924235</v>
      </c>
      <c r="AS28" s="81"/>
      <c r="AT28" s="81"/>
      <c r="AU28" s="81">
        <v>11.05005736368577</v>
      </c>
      <c r="AV28" s="81"/>
      <c r="AW28" s="81"/>
      <c r="AX28" s="81">
        <v>22.506187340072998</v>
      </c>
      <c r="AY28" s="81">
        <v>0.41423717437811985</v>
      </c>
      <c r="AZ28" s="19">
        <v>0.7603087377826251</v>
      </c>
      <c r="BA28" s="19">
        <v>0.1982046226771257</v>
      </c>
      <c r="BB28" s="19">
        <v>77.493812659927</v>
      </c>
      <c r="BC28" s="63">
        <v>0.17723058853139811</v>
      </c>
      <c r="BD28" s="63">
        <v>2.7161374218717227</v>
      </c>
      <c r="BE28" s="63">
        <v>0.7666009480263434</v>
      </c>
      <c r="BF28" s="63">
        <v>0.3072696002349092</v>
      </c>
      <c r="BG28" s="19">
        <v>1.304584923864256</v>
      </c>
      <c r="BH28" s="19">
        <v>0.0356558580477369</v>
      </c>
      <c r="BI28" s="81">
        <v>0.15415915097109778</v>
      </c>
      <c r="BJ28" s="81">
        <v>2.2337346365199884</v>
      </c>
      <c r="BK28" s="81">
        <v>0.24225009438315365</v>
      </c>
      <c r="BL28" s="81">
        <v>0.32195142413691846</v>
      </c>
      <c r="BM28" s="81">
        <v>0.18247409706783005</v>
      </c>
      <c r="BN28" s="81">
        <v>1.20495826167205</v>
      </c>
      <c r="BO28" s="81">
        <v>0.02202273585301397</v>
      </c>
      <c r="BP28" s="81">
        <v>0.25798061999244937</v>
      </c>
      <c r="BQ28" s="81">
        <v>0.12584420487436554</v>
      </c>
      <c r="BR28" s="81">
        <v>2.0135072779898486</v>
      </c>
      <c r="BS28" s="81">
        <v>0.22651956877385795</v>
      </c>
      <c r="BT28" s="81">
        <v>0.20135072779898486</v>
      </c>
      <c r="BU28" s="20">
        <v>0.2915390746256135</v>
      </c>
      <c r="BV28" s="20">
        <v>0.2768572507236042</v>
      </c>
      <c r="BW28" s="20">
        <v>0.11850329292336088</v>
      </c>
      <c r="BX28" s="20">
        <v>0.5432274843743445</v>
      </c>
      <c r="BY28" s="81"/>
      <c r="BZ28" s="81"/>
      <c r="CA28" s="81">
        <v>1.708814816268074</v>
      </c>
      <c r="CB28" s="81"/>
      <c r="CC28" s="81"/>
      <c r="CD28" s="81">
        <v>1.8732204405814474</v>
      </c>
      <c r="CE28" s="81">
        <v>34.59677592001884</v>
      </c>
      <c r="CF28" s="20">
        <v>2.251075763738734</v>
      </c>
      <c r="CG28" s="20">
        <v>1.4611119436535291</v>
      </c>
      <c r="CH28" s="64">
        <v>3.647963006572328</v>
      </c>
      <c r="CI28" s="20">
        <v>55.615379675023014</v>
      </c>
      <c r="CJ28" s="20"/>
      <c r="CK28" s="20"/>
      <c r="CL28" s="20">
        <v>4.166666666666666</v>
      </c>
      <c r="CM28" s="20">
        <v>3.155159613956941</v>
      </c>
      <c r="CN28" s="20">
        <v>3.5478867778208607</v>
      </c>
      <c r="CO28" s="20">
        <v>14.6</v>
      </c>
      <c r="CP28" s="20"/>
      <c r="CQ28" s="20">
        <v>3.913299539364365</v>
      </c>
      <c r="CR28" s="20"/>
      <c r="CS28" s="20"/>
      <c r="CT28" s="20">
        <v>5.905587875405191</v>
      </c>
      <c r="CU28" s="65">
        <v>8.391473284245325</v>
      </c>
      <c r="CV28" s="65">
        <v>2.7917909967155397</v>
      </c>
      <c r="CW28" s="65">
        <v>0.39928729364789733</v>
      </c>
      <c r="CX28" s="20">
        <v>2.760663761458043</v>
      </c>
      <c r="CY28" s="20">
        <v>2.9023463495266513</v>
      </c>
      <c r="CZ28" s="20">
        <v>0.6912392933044244</v>
      </c>
      <c r="DA28" s="20">
        <v>1.12487388102956</v>
      </c>
      <c r="DB28" s="20">
        <v>10.747482987355902</v>
      </c>
      <c r="DC28" s="20">
        <v>0.6987527638838203</v>
      </c>
      <c r="DD28" s="20"/>
      <c r="DE28" s="20"/>
      <c r="DF28" s="20">
        <v>6.136963247122881</v>
      </c>
      <c r="DG28" s="20">
        <v>9.177497978514497</v>
      </c>
      <c r="DH28" s="20"/>
      <c r="DI28" s="20"/>
      <c r="DJ28" s="82">
        <v>53.39573625829863</v>
      </c>
      <c r="DK28" s="83">
        <v>31.965692136406748</v>
      </c>
      <c r="DL28" s="20">
        <v>12.391241598284607</v>
      </c>
      <c r="DM28" s="20"/>
      <c r="DN28" s="20"/>
      <c r="DO28" s="20">
        <v>1.3894249324585102</v>
      </c>
      <c r="DP28" s="20">
        <v>8.10551744797503</v>
      </c>
      <c r="DQ28" s="20">
        <v>75.44254036673662</v>
      </c>
      <c r="DR28" s="20"/>
      <c r="DS28" s="20"/>
      <c r="DT28" s="20">
        <v>1448.7660106216808</v>
      </c>
      <c r="DU28" s="20">
        <v>1162.0669056152926</v>
      </c>
      <c r="DV28" s="20">
        <v>1288.8381201044385</v>
      </c>
      <c r="DW28" s="66">
        <v>2069</v>
      </c>
      <c r="DX28" s="66"/>
      <c r="DY28" s="84"/>
      <c r="DZ28" s="66">
        <v>3.9196286231167012</v>
      </c>
      <c r="EA28" s="66">
        <v>217.28332350775477</v>
      </c>
      <c r="EB28" s="66"/>
      <c r="EC28" s="20"/>
      <c r="ED28" s="20">
        <v>8.698417909835225</v>
      </c>
      <c r="EE28" s="20">
        <v>23.405084850101574</v>
      </c>
      <c r="EF28" s="20">
        <v>66.57295877536782</v>
      </c>
      <c r="EG28" s="20">
        <v>18.50532617602301</v>
      </c>
      <c r="EH28" s="20"/>
      <c r="EI28" s="20"/>
      <c r="EJ28" s="20">
        <v>21.227149171041436</v>
      </c>
      <c r="EK28" s="20">
        <v>25.464279044674537</v>
      </c>
      <c r="EL28" s="20">
        <v>52.011702944411006</v>
      </c>
      <c r="EM28" s="20">
        <v>4.982051335256157</v>
      </c>
      <c r="EN28" s="20">
        <v>1893000</v>
      </c>
      <c r="EO28" s="20"/>
      <c r="EP28" s="20">
        <v>1.141760619045638</v>
      </c>
      <c r="EQ28" s="20"/>
      <c r="ER28" s="20"/>
      <c r="ES28" s="20">
        <v>16.455243027793358</v>
      </c>
      <c r="ET28" s="20"/>
      <c r="EU28" s="113">
        <v>7</v>
      </c>
      <c r="EV28" s="113">
        <v>741</v>
      </c>
      <c r="EW28" s="113">
        <v>979</v>
      </c>
      <c r="EX28" s="113">
        <v>1727</v>
      </c>
      <c r="EY28" s="20"/>
      <c r="EZ28" s="20">
        <v>89.83363299119233</v>
      </c>
      <c r="FA28" s="20"/>
      <c r="FB28" s="20"/>
      <c r="FC28" s="20">
        <v>5.6</v>
      </c>
      <c r="FD28" s="20">
        <v>7.602739726027398</v>
      </c>
      <c r="FE28" s="20">
        <v>17.59333257221144</v>
      </c>
      <c r="FF28" s="20"/>
      <c r="FG28" s="20"/>
      <c r="FH28" s="20">
        <v>4.459898843930636</v>
      </c>
      <c r="FI28" s="20">
        <v>1.0061416184971097</v>
      </c>
      <c r="FJ28" s="20">
        <v>3.1033236994219653</v>
      </c>
      <c r="FK28" s="20">
        <v>8.05635838150289</v>
      </c>
      <c r="FL28" s="20">
        <v>58.24582423003736</v>
      </c>
      <c r="FM28" s="95">
        <v>12.627739798435409</v>
      </c>
      <c r="FN28" s="20">
        <v>11.932066404543468</v>
      </c>
      <c r="FO28" s="20"/>
      <c r="FP28" s="20"/>
      <c r="FQ28" s="20">
        <v>1566.8463889556647</v>
      </c>
      <c r="FR28" s="20">
        <v>6394.450358872214</v>
      </c>
      <c r="FS28" s="20">
        <v>822.4870359559051</v>
      </c>
      <c r="FT28" s="20">
        <v>1198.5301693052647</v>
      </c>
      <c r="FU28" s="20"/>
      <c r="FV28" s="20"/>
      <c r="FW28" s="20">
        <v>77.5</v>
      </c>
      <c r="FX28" s="20">
        <v>8.327112</v>
      </c>
      <c r="FY28" s="20">
        <v>1.8</v>
      </c>
      <c r="FZ28" s="20">
        <v>15.5</v>
      </c>
      <c r="GA28" s="20">
        <v>10.2</v>
      </c>
      <c r="GB28" s="20"/>
      <c r="GC28" s="20">
        <v>4.7</v>
      </c>
      <c r="GD28" s="20"/>
      <c r="GE28" s="20">
        <v>0.33</v>
      </c>
      <c r="GF28" s="20">
        <v>53.8</v>
      </c>
      <c r="GG28" s="20">
        <v>76.2</v>
      </c>
      <c r="GH28" s="20">
        <v>86.9</v>
      </c>
      <c r="GI28" s="20">
        <v>1.2</v>
      </c>
      <c r="GJ28" s="20"/>
      <c r="GK28" s="20"/>
      <c r="GL28" s="20">
        <v>6.6</v>
      </c>
      <c r="GM28" s="20">
        <v>9.4</v>
      </c>
      <c r="GN28" s="20">
        <v>50.7</v>
      </c>
      <c r="GO28" s="20">
        <v>5.2</v>
      </c>
      <c r="GP28" s="20">
        <v>3</v>
      </c>
      <c r="GQ28" s="20"/>
      <c r="GR28" s="20"/>
      <c r="GS28" s="20">
        <v>68.85</v>
      </c>
      <c r="GT28" s="20">
        <v>51.47</v>
      </c>
      <c r="GU28" s="20">
        <v>10.08</v>
      </c>
      <c r="GV28" s="20"/>
      <c r="GW28" s="20"/>
      <c r="GX28" s="20"/>
      <c r="GY28" s="20">
        <v>10.86</v>
      </c>
      <c r="GZ28" s="20">
        <v>14.65518</v>
      </c>
      <c r="HA28" s="20">
        <v>6.6</v>
      </c>
      <c r="HB28" s="20">
        <v>31.2</v>
      </c>
      <c r="HC28" s="20">
        <v>31.2</v>
      </c>
      <c r="HD28" s="20">
        <v>18.4</v>
      </c>
      <c r="HE28" s="20"/>
      <c r="HF28" s="20">
        <v>0.9987273468141787</v>
      </c>
      <c r="HG28" s="20">
        <v>3.0306209144706115</v>
      </c>
      <c r="HH28" s="20">
        <v>7.292431575444909</v>
      </c>
      <c r="HI28" s="20"/>
      <c r="HJ28" s="20">
        <v>2.2222222222222285</v>
      </c>
      <c r="HK28" s="20">
        <v>2.1464646464646506</v>
      </c>
      <c r="HL28" s="20">
        <v>9.654654384581274</v>
      </c>
      <c r="HM28" s="20">
        <v>2.1156558533145273</v>
      </c>
      <c r="HN28" s="20">
        <v>11.304184977129315</v>
      </c>
      <c r="HO28" s="20">
        <v>10.344827586206897</v>
      </c>
      <c r="HP28" s="20">
        <v>27.88586251621271</v>
      </c>
      <c r="HQ28" s="20"/>
      <c r="HR28" s="20"/>
      <c r="HS28" s="20">
        <v>72</v>
      </c>
      <c r="HT28" s="20">
        <v>71.8</v>
      </c>
      <c r="HU28" s="20">
        <v>68.7</v>
      </c>
      <c r="HV28" s="20">
        <v>60.7</v>
      </c>
      <c r="HW28" s="20">
        <v>32.1</v>
      </c>
      <c r="HX28" s="20"/>
      <c r="HY28" s="85"/>
      <c r="HZ28" s="85">
        <v>315</v>
      </c>
      <c r="IA28" s="85">
        <v>386</v>
      </c>
      <c r="IB28" s="85">
        <v>592</v>
      </c>
      <c r="IC28" s="85">
        <v>920.5</v>
      </c>
      <c r="ID28" s="85"/>
      <c r="IE28" s="85"/>
      <c r="IF28" s="85">
        <v>5</v>
      </c>
      <c r="IG28" s="85">
        <v>86.9</v>
      </c>
      <c r="IH28" s="85">
        <v>44.6</v>
      </c>
      <c r="II28" s="85"/>
      <c r="IJ28" s="85"/>
      <c r="IK28" s="97">
        <v>7.377963858444131</v>
      </c>
      <c r="IL28" s="97">
        <v>0</v>
      </c>
      <c r="IM28" s="97">
        <v>18.844125402871374</v>
      </c>
      <c r="IN28" s="85"/>
      <c r="IO28" s="85">
        <v>78.7</v>
      </c>
      <c r="IP28" s="85">
        <v>52.55</v>
      </c>
      <c r="IQ28" s="85">
        <v>44.98</v>
      </c>
      <c r="IR28" s="85">
        <v>76.58</v>
      </c>
      <c r="IS28" s="85">
        <v>70.2</v>
      </c>
      <c r="IT28" s="85">
        <v>12.299999999999997</v>
      </c>
      <c r="IU28" s="85">
        <v>26.39</v>
      </c>
      <c r="IV28" s="85">
        <v>50</v>
      </c>
    </row>
    <row r="29" spans="1:256" ht="12.75">
      <c r="A29" s="110" t="str">
        <f>AE3</f>
        <v>Per cent born in Iraq, 2021</v>
      </c>
      <c r="B29" s="18" t="s">
        <v>47</v>
      </c>
      <c r="C29" s="51">
        <f t="shared" si="0"/>
        <v>53.05850219145016</v>
      </c>
      <c r="D29" s="52"/>
      <c r="E29" s="71">
        <v>26</v>
      </c>
      <c r="F29" s="53"/>
      <c r="G29" s="105">
        <v>3.772719892262581</v>
      </c>
      <c r="H29" s="105">
        <v>11.471933829358447</v>
      </c>
      <c r="I29" s="105">
        <v>12.223612450930764</v>
      </c>
      <c r="J29" s="105">
        <v>59.30620158740771</v>
      </c>
      <c r="K29" s="75">
        <v>16.99825213230308</v>
      </c>
      <c r="L29" s="74"/>
      <c r="M29" s="74"/>
      <c r="N29" s="74">
        <v>0.3627605780185078</v>
      </c>
      <c r="O29" s="74"/>
      <c r="P29" s="74"/>
      <c r="Q29" s="100">
        <v>0.04704987286523715</v>
      </c>
      <c r="R29" s="100">
        <v>66.95697439285642</v>
      </c>
      <c r="S29" s="100">
        <v>0.07708170660900554</v>
      </c>
      <c r="T29" s="101">
        <v>0.09810399022964342</v>
      </c>
      <c r="U29" s="101">
        <v>0.07608064548421327</v>
      </c>
      <c r="V29" s="72">
        <v>3.966204176427013</v>
      </c>
      <c r="W29" s="73">
        <v>0.13214006847258095</v>
      </c>
      <c r="X29" s="19">
        <v>0.18219312471219493</v>
      </c>
      <c r="Y29" s="19">
        <v>0.0940997457304743</v>
      </c>
      <c r="Z29" s="19">
        <v>1.5376298876809418</v>
      </c>
      <c r="AA29" s="81">
        <v>0.6777183814843735</v>
      </c>
      <c r="AB29" s="81">
        <v>2.499649628606323</v>
      </c>
      <c r="AC29" s="81">
        <v>0.5215528460167778</v>
      </c>
      <c r="AD29" s="81">
        <v>0.32434380443269867</v>
      </c>
      <c r="AE29" s="81">
        <v>0.037039261617314356</v>
      </c>
      <c r="AF29" s="81">
        <v>0.6596992812381124</v>
      </c>
      <c r="AG29" s="81">
        <v>0.08008488998338238</v>
      </c>
      <c r="AH29" s="81">
        <v>1.334414479348109</v>
      </c>
      <c r="AI29" s="81">
        <v>0.16717720784031073</v>
      </c>
      <c r="AJ29" s="81">
        <v>0.05305623961399082</v>
      </c>
      <c r="AK29" s="81">
        <v>0.21522814183034017</v>
      </c>
      <c r="AL29" s="81">
        <v>0.06807215648587503</v>
      </c>
      <c r="AM29" s="81">
        <v>0.11111778485194305</v>
      </c>
      <c r="AN29" s="81">
        <v>0.6516907922397741</v>
      </c>
      <c r="AO29" s="81">
        <v>0.63667487536789</v>
      </c>
      <c r="AP29" s="81">
        <v>0.39541914429295055</v>
      </c>
      <c r="AQ29" s="81">
        <v>0.1291368850982041</v>
      </c>
      <c r="AR29" s="81">
        <v>0.6576971589885279</v>
      </c>
      <c r="AS29" s="81"/>
      <c r="AT29" s="81"/>
      <c r="AU29" s="81">
        <v>10.962072155411656</v>
      </c>
      <c r="AV29" s="81"/>
      <c r="AW29" s="81"/>
      <c r="AX29" s="81">
        <v>23.24338417416243</v>
      </c>
      <c r="AY29" s="81">
        <v>0.35197497066875244</v>
      </c>
      <c r="AZ29" s="19">
        <v>1.4530248789145934</v>
      </c>
      <c r="BA29" s="19">
        <v>0.11832776791713044</v>
      </c>
      <c r="BB29" s="19">
        <v>76.75661582583757</v>
      </c>
      <c r="BC29" s="63">
        <v>0.19153053959467725</v>
      </c>
      <c r="BD29" s="63">
        <v>3.4274941588199312</v>
      </c>
      <c r="BE29" s="63">
        <v>0.7691304914613479</v>
      </c>
      <c r="BF29" s="63">
        <v>0.4071277438504658</v>
      </c>
      <c r="BG29" s="19">
        <v>0.931580477923849</v>
      </c>
      <c r="BH29" s="19">
        <v>0.05816110626435225</v>
      </c>
      <c r="BI29" s="81">
        <v>0.07721388245439868</v>
      </c>
      <c r="BJ29" s="81">
        <v>4.853444039990775</v>
      </c>
      <c r="BK29" s="81">
        <v>0.2035638719252329</v>
      </c>
      <c r="BL29" s="81">
        <v>0.33191941678449305</v>
      </c>
      <c r="BM29" s="81">
        <v>0.17849442956990863</v>
      </c>
      <c r="BN29" s="81">
        <v>0.7159832736680605</v>
      </c>
      <c r="BO29" s="81">
        <v>0.00300833308263891</v>
      </c>
      <c r="BP29" s="81">
        <v>0.18551387342939943</v>
      </c>
      <c r="BQ29" s="81">
        <v>0.29882775287546504</v>
      </c>
      <c r="BR29" s="81">
        <v>1.2404360077414438</v>
      </c>
      <c r="BS29" s="81">
        <v>0.22161387042106637</v>
      </c>
      <c r="BT29" s="81">
        <v>0.26072220049537215</v>
      </c>
      <c r="BU29" s="20">
        <v>0.32790830600764115</v>
      </c>
      <c r="BV29" s="20">
        <v>0.2617249781895851</v>
      </c>
      <c r="BW29" s="20">
        <v>0.10529165789236183</v>
      </c>
      <c r="BX29" s="20">
        <v>0.667849944345838</v>
      </c>
      <c r="BY29" s="81"/>
      <c r="BZ29" s="81"/>
      <c r="CA29" s="81">
        <v>2.2816920241062815</v>
      </c>
      <c r="CB29" s="81"/>
      <c r="CC29" s="81"/>
      <c r="CD29" s="81">
        <v>2.3794915843507782</v>
      </c>
      <c r="CE29" s="81">
        <v>40.536229216516354</v>
      </c>
      <c r="CF29" s="20">
        <v>2.5553714951837536</v>
      </c>
      <c r="CG29" s="20">
        <v>1.2761519111601938</v>
      </c>
      <c r="CH29" s="64">
        <v>4.625028120334581</v>
      </c>
      <c r="CI29" s="20">
        <v>48.12974211096795</v>
      </c>
      <c r="CJ29" s="20"/>
      <c r="CK29" s="20"/>
      <c r="CL29" s="20">
        <v>2.2398639070031185</v>
      </c>
      <c r="CM29" s="20">
        <v>1.4285714285714286</v>
      </c>
      <c r="CN29" s="20">
        <v>1.8836494105586878</v>
      </c>
      <c r="CO29" s="20">
        <v>12.7</v>
      </c>
      <c r="CP29" s="20"/>
      <c r="CQ29" s="20">
        <v>4.038391886997465</v>
      </c>
      <c r="CR29" s="20"/>
      <c r="CS29" s="20"/>
      <c r="CT29" s="20">
        <v>6.280733813097353</v>
      </c>
      <c r="CU29" s="65">
        <v>8.21792647496638</v>
      </c>
      <c r="CV29" s="65">
        <v>3.1537126959521196</v>
      </c>
      <c r="CW29" s="65">
        <v>0.6898746522395262</v>
      </c>
      <c r="CX29" s="20">
        <v>2.882690511143734</v>
      </c>
      <c r="CY29" s="20">
        <v>3.3046227761295155</v>
      </c>
      <c r="CZ29" s="20">
        <v>0.6888480530546459</v>
      </c>
      <c r="DA29" s="20">
        <v>0.9567904403083903</v>
      </c>
      <c r="DB29" s="20">
        <v>9.131599749509798</v>
      </c>
      <c r="DC29" s="20">
        <v>0.7206726277859336</v>
      </c>
      <c r="DD29" s="20"/>
      <c r="DE29" s="20"/>
      <c r="DF29" s="20">
        <v>6.100805281485781</v>
      </c>
      <c r="DG29" s="20">
        <v>9.495568621517045</v>
      </c>
      <c r="DH29" s="20"/>
      <c r="DI29" s="20"/>
      <c r="DJ29" s="82">
        <v>49.84509196439076</v>
      </c>
      <c r="DK29" s="83">
        <v>36.001411820071375</v>
      </c>
      <c r="DL29" s="20">
        <v>11.533785638652496</v>
      </c>
      <c r="DM29" s="20"/>
      <c r="DN29" s="20"/>
      <c r="DO29" s="20">
        <v>0.3861003861003861</v>
      </c>
      <c r="DP29" s="20">
        <v>2.4536952502492704</v>
      </c>
      <c r="DQ29" s="20">
        <v>72.23544583231744</v>
      </c>
      <c r="DR29" s="20"/>
      <c r="DS29" s="20"/>
      <c r="DT29" s="20">
        <v>1518.8014566181128</v>
      </c>
      <c r="DU29" s="20">
        <v>1133.9888294158716</v>
      </c>
      <c r="DV29" s="20">
        <v>1294.061919061919</v>
      </c>
      <c r="DW29" s="66">
        <v>2210</v>
      </c>
      <c r="DX29" s="66"/>
      <c r="DY29" s="84"/>
      <c r="DZ29" s="66">
        <v>2.496196089141793</v>
      </c>
      <c r="EA29" s="66">
        <v>155.98481787500518</v>
      </c>
      <c r="EB29" s="66"/>
      <c r="EC29" s="20"/>
      <c r="ED29" s="20">
        <v>27.11046179254272</v>
      </c>
      <c r="EE29" s="20">
        <v>18.97986406656927</v>
      </c>
      <c r="EF29" s="20">
        <v>53.05850219145016</v>
      </c>
      <c r="EG29" s="20">
        <v>17.25823405746321</v>
      </c>
      <c r="EH29" s="20"/>
      <c r="EI29" s="20"/>
      <c r="EJ29" s="20">
        <v>28.238669207219164</v>
      </c>
      <c r="EK29" s="20">
        <v>24.76610503329123</v>
      </c>
      <c r="EL29" s="20">
        <v>45.395962234258924</v>
      </c>
      <c r="EM29" s="20">
        <v>2.7682031300177696</v>
      </c>
      <c r="EN29" s="20">
        <v>2200000</v>
      </c>
      <c r="EO29" s="20"/>
      <c r="EP29" s="20">
        <v>1.2961431326333834</v>
      </c>
      <c r="EQ29" s="20"/>
      <c r="ER29" s="20"/>
      <c r="ES29" s="20">
        <v>16.769648190793223</v>
      </c>
      <c r="ET29" s="20"/>
      <c r="EU29" s="113">
        <v>9</v>
      </c>
      <c r="EV29" s="113">
        <v>488</v>
      </c>
      <c r="EW29" s="113">
        <v>951</v>
      </c>
      <c r="EX29" s="113">
        <v>1448</v>
      </c>
      <c r="EY29" s="20"/>
      <c r="EZ29" s="20">
        <v>90.92293633871459</v>
      </c>
      <c r="FA29" s="20"/>
      <c r="FB29" s="20"/>
      <c r="FC29" s="20">
        <v>4.3</v>
      </c>
      <c r="FD29" s="20">
        <v>4.743661971830986</v>
      </c>
      <c r="FE29" s="20">
        <v>15.89284098108426</v>
      </c>
      <c r="FF29" s="20"/>
      <c r="FG29" s="20"/>
      <c r="FH29" s="20">
        <v>3.8843371715382347</v>
      </c>
      <c r="FI29" s="20">
        <v>0.8635961027457928</v>
      </c>
      <c r="FJ29" s="20">
        <v>3.3916445231768524</v>
      </c>
      <c r="FK29" s="20">
        <v>9.861234130498966</v>
      </c>
      <c r="FL29" s="20">
        <v>59.71739717397174</v>
      </c>
      <c r="FM29" s="95">
        <v>10.36630366303663</v>
      </c>
      <c r="FN29" s="20">
        <v>10.49831147412236</v>
      </c>
      <c r="FO29" s="20"/>
      <c r="FP29" s="20"/>
      <c r="FQ29" s="20">
        <v>1155.006997487649</v>
      </c>
      <c r="FR29" s="20">
        <v>5820.560810696882</v>
      </c>
      <c r="FS29" s="20">
        <v>624.7154636046336</v>
      </c>
      <c r="FT29" s="20">
        <v>850.658438295648</v>
      </c>
      <c r="FU29" s="20"/>
      <c r="FV29" s="20"/>
      <c r="FW29" s="20">
        <v>78.3</v>
      </c>
      <c r="FX29" s="20">
        <v>11.07587</v>
      </c>
      <c r="FY29" s="20">
        <v>2.5</v>
      </c>
      <c r="FZ29" s="20">
        <v>23.3</v>
      </c>
      <c r="GA29" s="20">
        <v>10.2</v>
      </c>
      <c r="GB29" s="20"/>
      <c r="GC29" s="20">
        <v>4.3</v>
      </c>
      <c r="GD29" s="20"/>
      <c r="GE29" s="20">
        <v>0.84</v>
      </c>
      <c r="GF29" s="20">
        <v>48.6</v>
      </c>
      <c r="GG29" s="20">
        <v>63.2</v>
      </c>
      <c r="GH29" s="20">
        <v>88.9</v>
      </c>
      <c r="GI29" s="20">
        <v>1.2</v>
      </c>
      <c r="GJ29" s="20"/>
      <c r="GK29" s="20"/>
      <c r="GL29" s="20">
        <v>5.2</v>
      </c>
      <c r="GM29" s="20">
        <v>10.1</v>
      </c>
      <c r="GN29" s="20">
        <v>45.81</v>
      </c>
      <c r="GO29" s="20">
        <v>8.95</v>
      </c>
      <c r="GP29" s="20">
        <v>2.4</v>
      </c>
      <c r="GQ29" s="20"/>
      <c r="GR29" s="20"/>
      <c r="GS29" s="20">
        <v>75.23</v>
      </c>
      <c r="GT29" s="20">
        <v>50.18</v>
      </c>
      <c r="GU29" s="20">
        <v>17.73</v>
      </c>
      <c r="GV29" s="20"/>
      <c r="GW29" s="20"/>
      <c r="GX29" s="20"/>
      <c r="GY29" s="20">
        <v>13.02</v>
      </c>
      <c r="GZ29" s="20">
        <v>16.09761</v>
      </c>
      <c r="HA29" s="20">
        <v>6.4</v>
      </c>
      <c r="HB29" s="20">
        <v>25.2</v>
      </c>
      <c r="HC29" s="20">
        <v>25.2</v>
      </c>
      <c r="HD29" s="20">
        <v>13.1</v>
      </c>
      <c r="HE29" s="20"/>
      <c r="HF29" s="20">
        <v>0.9208893249230841</v>
      </c>
      <c r="HG29" s="20">
        <v>3.333960426341906</v>
      </c>
      <c r="HH29" s="20">
        <v>7.708184719726555</v>
      </c>
      <c r="HI29" s="20"/>
      <c r="HJ29" s="20">
        <v>1.6895459345300878</v>
      </c>
      <c r="HK29" s="20">
        <v>0.4264392324093791</v>
      </c>
      <c r="HL29" s="20">
        <v>9.725022453967416</v>
      </c>
      <c r="HM29" s="20">
        <v>2.0989505247376314</v>
      </c>
      <c r="HN29" s="20">
        <v>9.78554379168172</v>
      </c>
      <c r="HO29" s="20">
        <v>9.433962264150944</v>
      </c>
      <c r="HP29" s="20">
        <v>36.277602523659304</v>
      </c>
      <c r="HQ29" s="20"/>
      <c r="HR29" s="20"/>
      <c r="HS29" s="20">
        <v>69.1</v>
      </c>
      <c r="HT29" s="20">
        <v>74.1</v>
      </c>
      <c r="HU29" s="20">
        <v>59.7</v>
      </c>
      <c r="HV29" s="20">
        <v>64.6</v>
      </c>
      <c r="HW29" s="20">
        <v>27.2</v>
      </c>
      <c r="HX29" s="20"/>
      <c r="HY29" s="85"/>
      <c r="HZ29" s="85">
        <v>421</v>
      </c>
      <c r="IA29" s="85">
        <v>333</v>
      </c>
      <c r="IB29" s="85">
        <v>523.6</v>
      </c>
      <c r="IC29" s="85">
        <v>780.6</v>
      </c>
      <c r="ID29" s="85"/>
      <c r="IE29" s="85"/>
      <c r="IF29" s="85">
        <v>3.4</v>
      </c>
      <c r="IG29" s="85">
        <v>88.9</v>
      </c>
      <c r="IH29" s="85">
        <v>27.2</v>
      </c>
      <c r="II29" s="85"/>
      <c r="IJ29" s="85"/>
      <c r="IK29" s="97">
        <v>6.5527138102031115</v>
      </c>
      <c r="IL29" s="97">
        <v>2.8675022077304533</v>
      </c>
      <c r="IM29" s="97">
        <v>17.251706212702356</v>
      </c>
      <c r="IN29" s="85"/>
      <c r="IO29" s="85">
        <v>82.72</v>
      </c>
      <c r="IP29" s="85">
        <v>58.66</v>
      </c>
      <c r="IQ29" s="85">
        <v>49.78</v>
      </c>
      <c r="IR29" s="85">
        <v>83.07</v>
      </c>
      <c r="IS29" s="85">
        <v>78.8</v>
      </c>
      <c r="IT29" s="85">
        <v>8.299999999999997</v>
      </c>
      <c r="IU29" s="85">
        <v>29.65</v>
      </c>
      <c r="IV29" s="85">
        <v>55.9</v>
      </c>
    </row>
    <row r="30" spans="1:256" ht="12.75">
      <c r="A30" s="110" t="str">
        <f>AF3</f>
        <v>Per cent born in Italy, 2021</v>
      </c>
      <c r="B30" s="18" t="s">
        <v>48</v>
      </c>
      <c r="C30" s="51">
        <f t="shared" si="0"/>
        <v>11.123791409098112</v>
      </c>
      <c r="D30" s="52"/>
      <c r="E30" s="71">
        <v>27</v>
      </c>
      <c r="F30" s="53"/>
      <c r="G30" s="105">
        <v>4.598196623540735</v>
      </c>
      <c r="H30" s="105">
        <v>15.914472479908353</v>
      </c>
      <c r="I30" s="105">
        <v>13.416081583003148</v>
      </c>
      <c r="J30" s="105">
        <v>52.15383616082764</v>
      </c>
      <c r="K30" s="75">
        <v>18.51560977626086</v>
      </c>
      <c r="L30" s="74"/>
      <c r="M30" s="74"/>
      <c r="N30" s="74">
        <v>0.3182968985831832</v>
      </c>
      <c r="O30" s="74"/>
      <c r="P30" s="74"/>
      <c r="Q30" s="100">
        <v>0.04642553893331216</v>
      </c>
      <c r="R30" s="100">
        <v>57.04415923959855</v>
      </c>
      <c r="S30" s="100">
        <v>0.12522678264906567</v>
      </c>
      <c r="T30" s="101">
        <v>0.04703640128769784</v>
      </c>
      <c r="U30" s="101">
        <v>0.30848548896477157</v>
      </c>
      <c r="V30" s="72">
        <v>13.415759027018442</v>
      </c>
      <c r="W30" s="73">
        <v>0.12644850735783705</v>
      </c>
      <c r="X30" s="19">
        <v>0.16615456039290666</v>
      </c>
      <c r="Y30" s="19">
        <v>0.1600459368490498</v>
      </c>
      <c r="Z30" s="19">
        <v>0.9553887222592132</v>
      </c>
      <c r="AA30" s="81">
        <v>1.6523826686132812</v>
      </c>
      <c r="AB30" s="81">
        <v>4.042076198970086</v>
      </c>
      <c r="AC30" s="81">
        <v>0.6322425367891853</v>
      </c>
      <c r="AD30" s="81">
        <v>0.7153198169856386</v>
      </c>
      <c r="AE30" s="81">
        <v>0.040316915389455296</v>
      </c>
      <c r="AF30" s="81">
        <v>0.7819038136136784</v>
      </c>
      <c r="AG30" s="81">
        <v>0.0757469319438251</v>
      </c>
      <c r="AH30" s="81">
        <v>3.3927295162581013</v>
      </c>
      <c r="AI30" s="81">
        <v>0.13622230502800803</v>
      </c>
      <c r="AJ30" s="81">
        <v>0.10873349908065216</v>
      </c>
      <c r="AK30" s="81">
        <v>0.2889378936244296</v>
      </c>
      <c r="AL30" s="81">
        <v>0.05009071305962627</v>
      </c>
      <c r="AM30" s="81">
        <v>0.37201517382088295</v>
      </c>
      <c r="AN30" s="81">
        <v>0.852763846722418</v>
      </c>
      <c r="AO30" s="81">
        <v>1.5595315907466571</v>
      </c>
      <c r="AP30" s="81">
        <v>0.34941326670861256</v>
      </c>
      <c r="AQ30" s="81">
        <v>0.08674245432276745</v>
      </c>
      <c r="AR30" s="81">
        <v>1.6206178261852258</v>
      </c>
      <c r="AS30" s="81"/>
      <c r="AT30" s="81"/>
      <c r="AU30" s="81">
        <v>8.44438637749325</v>
      </c>
      <c r="AV30" s="81"/>
      <c r="AW30" s="81"/>
      <c r="AX30" s="81">
        <v>42.033771612729296</v>
      </c>
      <c r="AY30" s="81">
        <v>0.35413628732829294</v>
      </c>
      <c r="AZ30" s="19">
        <v>5.682723295795704</v>
      </c>
      <c r="BA30" s="19">
        <v>0.1519477495803056</v>
      </c>
      <c r="BB30" s="19">
        <v>57.966228387270704</v>
      </c>
      <c r="BC30" s="63">
        <v>0.27081010207457695</v>
      </c>
      <c r="BD30" s="63">
        <v>2.33864741995172</v>
      </c>
      <c r="BE30" s="63">
        <v>1.359564743220557</v>
      </c>
      <c r="BF30" s="63">
        <v>0.5569375176149105</v>
      </c>
      <c r="BG30" s="19">
        <v>1.0691484799098117</v>
      </c>
      <c r="BH30" s="19">
        <v>0.17400468097099514</v>
      </c>
      <c r="BI30" s="81">
        <v>0.0968054211035818</v>
      </c>
      <c r="BJ30" s="81">
        <v>16.7644932420013</v>
      </c>
      <c r="BK30" s="81">
        <v>0.29776857377430854</v>
      </c>
      <c r="BL30" s="81">
        <v>0.7891479897557807</v>
      </c>
      <c r="BM30" s="81">
        <v>0.6813141029568542</v>
      </c>
      <c r="BN30" s="81">
        <v>0.15991275258249904</v>
      </c>
      <c r="BO30" s="81">
        <v>0.014091928388496084</v>
      </c>
      <c r="BP30" s="81">
        <v>0.14949697942578455</v>
      </c>
      <c r="BQ30" s="81">
        <v>1.081402330682417</v>
      </c>
      <c r="BR30" s="81">
        <v>0.47116056220667346</v>
      </c>
      <c r="BS30" s="81">
        <v>0.34494589924883895</v>
      </c>
      <c r="BT30" s="81">
        <v>0.6212702341710883</v>
      </c>
      <c r="BU30" s="20">
        <v>0.29286703346526644</v>
      </c>
      <c r="BV30" s="20">
        <v>0.09312926587180022</v>
      </c>
      <c r="BW30" s="20">
        <v>0.3957993799551509</v>
      </c>
      <c r="BX30" s="20">
        <v>1.4226720746994743</v>
      </c>
      <c r="BY30" s="81"/>
      <c r="BZ30" s="81"/>
      <c r="CA30" s="81">
        <v>7.152811403871364</v>
      </c>
      <c r="CB30" s="81"/>
      <c r="CC30" s="81"/>
      <c r="CD30" s="81">
        <v>5.737761211735251</v>
      </c>
      <c r="CE30" s="81">
        <v>40.774941155169294</v>
      </c>
      <c r="CF30" s="20">
        <v>4.057639838418651</v>
      </c>
      <c r="CG30" s="20">
        <v>1.686989205017263</v>
      </c>
      <c r="CH30" s="64">
        <v>0.16295491580662683</v>
      </c>
      <c r="CI30" s="20">
        <v>46.42279620645951</v>
      </c>
      <c r="CJ30" s="20"/>
      <c r="CK30" s="20"/>
      <c r="CL30" s="20">
        <v>4.590629436819688</v>
      </c>
      <c r="CM30" s="20">
        <v>2.7942717429269996</v>
      </c>
      <c r="CN30" s="20">
        <v>3.787502071937676</v>
      </c>
      <c r="CO30" s="20">
        <v>15.6</v>
      </c>
      <c r="CP30" s="20"/>
      <c r="CQ30" s="20">
        <v>5.757313335667213</v>
      </c>
      <c r="CR30" s="20"/>
      <c r="CS30" s="20"/>
      <c r="CT30" s="20">
        <v>7.443922078571608</v>
      </c>
      <c r="CU30" s="65">
        <v>7.744004601265347</v>
      </c>
      <c r="CV30" s="65">
        <v>2.980819725424492</v>
      </c>
      <c r="CW30" s="65">
        <v>0.7883417939933481</v>
      </c>
      <c r="CX30" s="20">
        <v>4.468103728525344</v>
      </c>
      <c r="CY30" s="20">
        <v>3.8454324939358324</v>
      </c>
      <c r="CZ30" s="20">
        <v>0.847107954687539</v>
      </c>
      <c r="DA30" s="20">
        <v>1.1421891020030508</v>
      </c>
      <c r="DB30" s="20">
        <v>7.804021105804096</v>
      </c>
      <c r="DC30" s="20">
        <v>0.9014979119257795</v>
      </c>
      <c r="DD30" s="20"/>
      <c r="DE30" s="20"/>
      <c r="DF30" s="20">
        <v>6.464819714496677</v>
      </c>
      <c r="DG30" s="20">
        <v>10.424355571868206</v>
      </c>
      <c r="DH30" s="20"/>
      <c r="DI30" s="20"/>
      <c r="DJ30" s="82">
        <v>36.227505292872266</v>
      </c>
      <c r="DK30" s="83">
        <v>47.69760056457304</v>
      </c>
      <c r="DL30" s="20">
        <v>14.096683133380381</v>
      </c>
      <c r="DM30" s="20"/>
      <c r="DN30" s="20"/>
      <c r="DO30" s="20">
        <v>1.3978494623655915</v>
      </c>
      <c r="DP30" s="20">
        <v>5.881592095302936</v>
      </c>
      <c r="DQ30" s="20">
        <v>75.8591193848603</v>
      </c>
      <c r="DR30" s="20"/>
      <c r="DS30" s="20"/>
      <c r="DT30" s="20">
        <v>958.0301507537688</v>
      </c>
      <c r="DU30" s="20">
        <v>648.1838335607094</v>
      </c>
      <c r="DV30" s="20">
        <v>778.96956665564</v>
      </c>
      <c r="DW30" s="66">
        <v>1841</v>
      </c>
      <c r="DX30" s="66"/>
      <c r="DY30" s="84"/>
      <c r="DZ30" s="66">
        <v>3.0657713255919496</v>
      </c>
      <c r="EA30" s="66">
        <v>282.4085093177317</v>
      </c>
      <c r="EB30" s="66"/>
      <c r="EC30" s="20"/>
      <c r="ED30" s="20">
        <v>64.63623395149786</v>
      </c>
      <c r="EE30" s="20">
        <v>24.117926771279123</v>
      </c>
      <c r="EF30" s="20">
        <v>11.123791409098112</v>
      </c>
      <c r="EG30" s="20">
        <v>9.226939844323265</v>
      </c>
      <c r="EH30" s="20"/>
      <c r="EI30" s="20"/>
      <c r="EJ30" s="20">
        <v>36.184854269261</v>
      </c>
      <c r="EK30" s="20">
        <v>32.06076258000353</v>
      </c>
      <c r="EL30" s="20">
        <v>29.340241574565695</v>
      </c>
      <c r="EM30" s="20">
        <v>2.2505253364559437</v>
      </c>
      <c r="EN30" s="20">
        <v>1350000</v>
      </c>
      <c r="EO30" s="20"/>
      <c r="EP30" s="20">
        <v>1.6201353909332992</v>
      </c>
      <c r="EQ30" s="20"/>
      <c r="ER30" s="20"/>
      <c r="ES30" s="20">
        <v>16.198962725710004</v>
      </c>
      <c r="ET30" s="20"/>
      <c r="EU30" s="113">
        <v>20</v>
      </c>
      <c r="EV30" s="113">
        <v>738</v>
      </c>
      <c r="EW30" s="113">
        <v>1677</v>
      </c>
      <c r="EX30" s="113">
        <v>2435</v>
      </c>
      <c r="EY30" s="20"/>
      <c r="EZ30" s="20">
        <v>88.44601943791446</v>
      </c>
      <c r="FA30" s="20"/>
      <c r="FB30" s="20"/>
      <c r="FC30" s="20">
        <v>6.2</v>
      </c>
      <c r="FD30" s="20">
        <v>7.033565649283025</v>
      </c>
      <c r="FE30" s="20">
        <v>16.77380474085978</v>
      </c>
      <c r="FF30" s="20"/>
      <c r="FG30" s="20"/>
      <c r="FH30" s="20">
        <v>5.844491294695838</v>
      </c>
      <c r="FI30" s="20">
        <v>0.9801320804769418</v>
      </c>
      <c r="FJ30" s="20">
        <v>3.9484523128045463</v>
      </c>
      <c r="FK30" s="20">
        <v>10.55526855898245</v>
      </c>
      <c r="FL30" s="20">
        <v>46.389440200103316</v>
      </c>
      <c r="FM30" s="95">
        <v>19.709904570294444</v>
      </c>
      <c r="FN30" s="20">
        <v>20.177517281994476</v>
      </c>
      <c r="FO30" s="20"/>
      <c r="FP30" s="20"/>
      <c r="FQ30" s="20">
        <v>702.1329570918748</v>
      </c>
      <c r="FR30" s="20">
        <v>2843.942789166459</v>
      </c>
      <c r="FS30" s="20">
        <v>286.05416770409715</v>
      </c>
      <c r="FT30" s="20">
        <v>808.3658394887543</v>
      </c>
      <c r="FU30" s="20"/>
      <c r="FV30" s="20"/>
      <c r="FW30" s="20">
        <v>76.5</v>
      </c>
      <c r="FX30" s="20">
        <v>19.81616</v>
      </c>
      <c r="FY30" s="20">
        <v>8.6</v>
      </c>
      <c r="FZ30" s="20">
        <v>25.5</v>
      </c>
      <c r="GA30" s="20">
        <v>16</v>
      </c>
      <c r="GB30" s="20"/>
      <c r="GC30" s="20">
        <v>4.1</v>
      </c>
      <c r="GD30" s="20"/>
      <c r="GE30" s="20">
        <v>2.98</v>
      </c>
      <c r="GF30" s="20">
        <v>40.7</v>
      </c>
      <c r="GG30" s="20">
        <v>48.5</v>
      </c>
      <c r="GH30" s="20">
        <v>93.1</v>
      </c>
      <c r="GI30" s="20">
        <v>3.5</v>
      </c>
      <c r="GJ30" s="20"/>
      <c r="GK30" s="20"/>
      <c r="GL30" s="20">
        <v>6.1</v>
      </c>
      <c r="GM30" s="20">
        <v>15.3</v>
      </c>
      <c r="GN30" s="20">
        <v>42.61</v>
      </c>
      <c r="GO30" s="20">
        <v>5.26</v>
      </c>
      <c r="GP30" s="20">
        <v>3.4</v>
      </c>
      <c r="GQ30" s="20"/>
      <c r="GR30" s="20"/>
      <c r="GS30" s="20">
        <v>55.32</v>
      </c>
      <c r="GT30" s="20">
        <v>39.07</v>
      </c>
      <c r="GU30" s="20">
        <v>11.82</v>
      </c>
      <c r="GV30" s="20"/>
      <c r="GW30" s="20"/>
      <c r="GX30" s="20"/>
      <c r="GY30" s="20">
        <v>9.81</v>
      </c>
      <c r="GZ30" s="20">
        <v>16.35396</v>
      </c>
      <c r="HA30" s="20">
        <v>6.1</v>
      </c>
      <c r="HB30" s="20">
        <v>21.4</v>
      </c>
      <c r="HC30" s="20">
        <v>21.4</v>
      </c>
      <c r="HD30" s="20">
        <v>14.6</v>
      </c>
      <c r="HE30" s="20"/>
      <c r="HF30" s="20">
        <v>0.06751545817971517</v>
      </c>
      <c r="HG30" s="20">
        <v>0.6357705645256513</v>
      </c>
      <c r="HH30" s="20">
        <v>2.143615797205957</v>
      </c>
      <c r="HI30" s="20"/>
      <c r="HJ30" s="20">
        <v>5.543358946212948</v>
      </c>
      <c r="HK30" s="20">
        <v>3.21329639889197</v>
      </c>
      <c r="HL30" s="20">
        <v>10.964722611970831</v>
      </c>
      <c r="HM30" s="20">
        <v>3.0817610062893084</v>
      </c>
      <c r="HN30" s="20">
        <v>11.208662410611563</v>
      </c>
      <c r="HO30" s="20">
        <v>16.376582278481013</v>
      </c>
      <c r="HP30" s="20">
        <v>35.81730769230769</v>
      </c>
      <c r="HQ30" s="20"/>
      <c r="HR30" s="20"/>
      <c r="HS30" s="20">
        <v>77.2</v>
      </c>
      <c r="HT30" s="20">
        <v>76.2</v>
      </c>
      <c r="HU30" s="20">
        <v>52.1</v>
      </c>
      <c r="HV30" s="20">
        <v>60.5</v>
      </c>
      <c r="HW30" s="20">
        <v>34.9</v>
      </c>
      <c r="HX30" s="20"/>
      <c r="HY30" s="85"/>
      <c r="HZ30" s="85">
        <v>811</v>
      </c>
      <c r="IA30" s="85">
        <v>924</v>
      </c>
      <c r="IB30" s="85">
        <v>305.5</v>
      </c>
      <c r="IC30" s="85">
        <v>921.3</v>
      </c>
      <c r="ID30" s="85"/>
      <c r="IE30" s="85"/>
      <c r="IF30" s="85">
        <v>10.3</v>
      </c>
      <c r="IG30" s="85">
        <v>93.1</v>
      </c>
      <c r="IH30" s="85">
        <v>21.8</v>
      </c>
      <c r="II30" s="85"/>
      <c r="IJ30" s="85"/>
      <c r="IK30" s="97">
        <v>8.579112392930474</v>
      </c>
      <c r="IL30" s="97">
        <v>6.969939408858727</v>
      </c>
      <c r="IM30" s="97">
        <v>13.453760255395707</v>
      </c>
      <c r="IN30" s="85"/>
      <c r="IO30" s="85">
        <v>71.21</v>
      </c>
      <c r="IP30" s="85">
        <v>52.41</v>
      </c>
      <c r="IQ30" s="85">
        <v>45.35</v>
      </c>
      <c r="IR30" s="85">
        <v>85.58</v>
      </c>
      <c r="IS30" s="85">
        <v>70.2</v>
      </c>
      <c r="IT30" s="85">
        <v>9.400000000000006</v>
      </c>
      <c r="IU30" s="85">
        <v>25.44</v>
      </c>
      <c r="IV30" s="85">
        <v>48.5</v>
      </c>
    </row>
    <row r="31" spans="1:256" ht="12.75">
      <c r="A31" s="110" t="str">
        <f>AG3</f>
        <v>Per cent born in Lebanon, 2021</v>
      </c>
      <c r="B31" s="18" t="s">
        <v>49</v>
      </c>
      <c r="C31" s="51">
        <f t="shared" si="0"/>
        <v>2.8381491476337786</v>
      </c>
      <c r="D31" s="52"/>
      <c r="E31" s="71">
        <v>28</v>
      </c>
      <c r="F31" s="53"/>
      <c r="G31" s="105">
        <v>7.196446242441944</v>
      </c>
      <c r="H31" s="105">
        <v>21.232742348217673</v>
      </c>
      <c r="I31" s="105">
        <v>12.017472350702512</v>
      </c>
      <c r="J31" s="105">
        <v>53.87700476479025</v>
      </c>
      <c r="K31" s="75">
        <v>12.872780536289566</v>
      </c>
      <c r="L31" s="74"/>
      <c r="M31" s="74"/>
      <c r="N31" s="74">
        <v>1.0281728417429115</v>
      </c>
      <c r="O31" s="74"/>
      <c r="P31" s="74"/>
      <c r="Q31" s="100">
        <v>0.1478764935525849</v>
      </c>
      <c r="R31" s="100">
        <v>60.715813229713625</v>
      </c>
      <c r="S31" s="100">
        <v>0.20111203123151544</v>
      </c>
      <c r="T31" s="101">
        <v>0.19474196689386564</v>
      </c>
      <c r="U31" s="101">
        <v>0.14105142461938866</v>
      </c>
      <c r="V31" s="72">
        <v>1.7667828445067295</v>
      </c>
      <c r="W31" s="73">
        <v>0.29120294114970563</v>
      </c>
      <c r="X31" s="19">
        <v>0.45636960933305426</v>
      </c>
      <c r="Y31" s="19">
        <v>0.34989853397519316</v>
      </c>
      <c r="Z31" s="19">
        <v>1.7435776101338625</v>
      </c>
      <c r="AA31" s="81">
        <v>0.19019192093840148</v>
      </c>
      <c r="AB31" s="81">
        <v>7.748728262155448</v>
      </c>
      <c r="AC31" s="81">
        <v>0.23842240806632148</v>
      </c>
      <c r="AD31" s="81">
        <v>1.0874609833559319</v>
      </c>
      <c r="AE31" s="81">
        <v>1.3709288463813485</v>
      </c>
      <c r="AF31" s="81">
        <v>2.612636387627515</v>
      </c>
      <c r="AG31" s="81">
        <v>0.9063691543284588</v>
      </c>
      <c r="AH31" s="81">
        <v>0.6729517968131478</v>
      </c>
      <c r="AI31" s="81">
        <v>0.20975711854689735</v>
      </c>
      <c r="AJ31" s="81">
        <v>0.031395317092702636</v>
      </c>
      <c r="AK31" s="81">
        <v>0.8531336166495281</v>
      </c>
      <c r="AL31" s="81">
        <v>2.633111594427104</v>
      </c>
      <c r="AM31" s="81">
        <v>0.7116271874345931</v>
      </c>
      <c r="AN31" s="81">
        <v>1.4223443656780934</v>
      </c>
      <c r="AO31" s="81">
        <v>1.6912520816460246</v>
      </c>
      <c r="AP31" s="81">
        <v>0.2457024815950641</v>
      </c>
      <c r="AQ31" s="81">
        <v>0.41541919573387687</v>
      </c>
      <c r="AR31" s="81">
        <v>1.674871916206354</v>
      </c>
      <c r="AS31" s="81"/>
      <c r="AT31" s="81"/>
      <c r="AU31" s="81">
        <v>5.893066215688825</v>
      </c>
      <c r="AV31" s="81"/>
      <c r="AW31" s="81"/>
      <c r="AX31" s="81">
        <v>47.33386709367494</v>
      </c>
      <c r="AY31" s="81">
        <v>5.448015555301384</v>
      </c>
      <c r="AZ31" s="19">
        <v>0.8010980212741622</v>
      </c>
      <c r="BA31" s="19">
        <v>0.36143200274505316</v>
      </c>
      <c r="BB31" s="19">
        <v>52.66613290632506</v>
      </c>
      <c r="BC31" s="63">
        <v>0.5512981814022646</v>
      </c>
      <c r="BD31" s="63">
        <v>3.3013839643143084</v>
      </c>
      <c r="BE31" s="63">
        <v>2.142971520073201</v>
      </c>
      <c r="BF31" s="63">
        <v>0.23744710053757292</v>
      </c>
      <c r="BG31" s="19">
        <v>3.8064737504289146</v>
      </c>
      <c r="BH31" s="19">
        <v>0.20496397117694154</v>
      </c>
      <c r="BI31" s="81">
        <v>4.535285371154066</v>
      </c>
      <c r="BJ31" s="81">
        <v>2.3319226810019447</v>
      </c>
      <c r="BK31" s="81">
        <v>1.0056044835868696</v>
      </c>
      <c r="BL31" s="81">
        <v>0.9662587212627244</v>
      </c>
      <c r="BM31" s="81">
        <v>4.528422738190552</v>
      </c>
      <c r="BN31" s="81">
        <v>0.09104426398261466</v>
      </c>
      <c r="BO31" s="81">
        <v>0.3920850966487476</v>
      </c>
      <c r="BP31" s="81">
        <v>0.3879675168706394</v>
      </c>
      <c r="BQ31" s="81">
        <v>1.1973006977010179</v>
      </c>
      <c r="BR31" s="81">
        <v>0.5192725609058676</v>
      </c>
      <c r="BS31" s="81">
        <v>0.6313622326432575</v>
      </c>
      <c r="BT31" s="81">
        <v>1.1602424796980442</v>
      </c>
      <c r="BU31" s="20">
        <v>0.1912387052499142</v>
      </c>
      <c r="BV31" s="20">
        <v>0.8312936063136224</v>
      </c>
      <c r="BW31" s="20">
        <v>1.0170422051927257</v>
      </c>
      <c r="BX31" s="20">
        <v>2.4129017499714056</v>
      </c>
      <c r="BY31" s="81"/>
      <c r="BZ31" s="81"/>
      <c r="CA31" s="81">
        <v>5.422936755653978</v>
      </c>
      <c r="CB31" s="81"/>
      <c r="CC31" s="81"/>
      <c r="CD31" s="81">
        <v>3.5333089667488653</v>
      </c>
      <c r="CE31" s="81">
        <v>50.10803033177109</v>
      </c>
      <c r="CF31" s="20">
        <v>6.630795353076435</v>
      </c>
      <c r="CG31" s="20">
        <v>9.59133536593829</v>
      </c>
      <c r="CH31" s="64">
        <v>0.03793784670333992</v>
      </c>
      <c r="CI31" s="20">
        <v>25.803750294943622</v>
      </c>
      <c r="CJ31" s="20"/>
      <c r="CK31" s="20"/>
      <c r="CL31" s="20">
        <v>9.604043807919124</v>
      </c>
      <c r="CM31" s="20">
        <v>5.61472915398661</v>
      </c>
      <c r="CN31" s="20">
        <v>7.631636602643686</v>
      </c>
      <c r="CO31" s="20">
        <v>19.9</v>
      </c>
      <c r="CP31" s="20"/>
      <c r="CQ31" s="20">
        <v>6.600202322590095</v>
      </c>
      <c r="CR31" s="20"/>
      <c r="CS31" s="20"/>
      <c r="CT31" s="20">
        <v>7.425045746727349</v>
      </c>
      <c r="CU31" s="65">
        <v>7.8196405949420535</v>
      </c>
      <c r="CV31" s="65">
        <v>2.105287852484399</v>
      </c>
      <c r="CW31" s="65">
        <v>0.5775817576127247</v>
      </c>
      <c r="CX31" s="20">
        <v>5.7317130389902875</v>
      </c>
      <c r="CY31" s="20">
        <v>3.3439684699479195</v>
      </c>
      <c r="CZ31" s="20">
        <v>0.917749730211608</v>
      </c>
      <c r="DA31" s="20">
        <v>1.1180969361422606</v>
      </c>
      <c r="DB31" s="20">
        <v>7.832308919438841</v>
      </c>
      <c r="DC31" s="20">
        <v>0.8323558391591986</v>
      </c>
      <c r="DD31" s="20"/>
      <c r="DE31" s="20"/>
      <c r="DF31" s="20">
        <v>5.31473224958164</v>
      </c>
      <c r="DG31" s="20">
        <v>10.365481709276175</v>
      </c>
      <c r="DH31" s="20"/>
      <c r="DI31" s="20"/>
      <c r="DJ31" s="82">
        <v>29.11152815873474</v>
      </c>
      <c r="DK31" s="83">
        <v>52.75171230130087</v>
      </c>
      <c r="DL31" s="20">
        <v>16.58566318592304</v>
      </c>
      <c r="DM31" s="20"/>
      <c r="DN31" s="20"/>
      <c r="DO31" s="20">
        <v>5.025125628140704</v>
      </c>
      <c r="DP31" s="20">
        <v>30.92314505464392</v>
      </c>
      <c r="DQ31" s="20">
        <v>68.16589271898076</v>
      </c>
      <c r="DR31" s="20"/>
      <c r="DS31" s="20"/>
      <c r="DT31" s="20">
        <v>940.4685573366214</v>
      </c>
      <c r="DU31" s="20">
        <v>581.1176470588235</v>
      </c>
      <c r="DV31" s="20">
        <v>737.200792803781</v>
      </c>
      <c r="DW31" s="66">
        <v>1768</v>
      </c>
      <c r="DX31" s="66"/>
      <c r="DY31" s="84"/>
      <c r="DZ31" s="66">
        <v>3.883911708687161</v>
      </c>
      <c r="EA31" s="66">
        <v>551.7049331694469</v>
      </c>
      <c r="EB31" s="66"/>
      <c r="EC31" s="20"/>
      <c r="ED31" s="20">
        <v>86.3674060422563</v>
      </c>
      <c r="EE31" s="20">
        <v>10.70492990192852</v>
      </c>
      <c r="EF31" s="20">
        <v>2.8381491476337786</v>
      </c>
      <c r="EG31" s="20">
        <v>5.168216715560827</v>
      </c>
      <c r="EH31" s="20"/>
      <c r="EI31" s="20"/>
      <c r="EJ31" s="20">
        <v>28.284071151531364</v>
      </c>
      <c r="EK31" s="20">
        <v>44.98060719539922</v>
      </c>
      <c r="EL31" s="20">
        <v>25.325665373813028</v>
      </c>
      <c r="EM31" s="20">
        <v>1.1675805804467032</v>
      </c>
      <c r="EN31" s="20">
        <v>720000</v>
      </c>
      <c r="EO31" s="20"/>
      <c r="EP31" s="20">
        <v>1.8727860012546549</v>
      </c>
      <c r="EQ31" s="20"/>
      <c r="ER31" s="20"/>
      <c r="ES31" s="20">
        <v>8.047251631278526</v>
      </c>
      <c r="ET31" s="20"/>
      <c r="EU31" s="113">
        <v>42</v>
      </c>
      <c r="EV31" s="113">
        <v>760</v>
      </c>
      <c r="EW31" s="113">
        <v>1521</v>
      </c>
      <c r="EX31" s="113">
        <v>2323</v>
      </c>
      <c r="EY31" s="20"/>
      <c r="EZ31" s="20">
        <v>86.0738687636973</v>
      </c>
      <c r="FA31" s="20"/>
      <c r="FB31" s="20"/>
      <c r="FC31" s="20">
        <v>8.4</v>
      </c>
      <c r="FD31" s="20">
        <v>14.251987093727866</v>
      </c>
      <c r="FE31" s="20">
        <v>21.442501796284258</v>
      </c>
      <c r="FF31" s="20"/>
      <c r="FG31" s="20"/>
      <c r="FH31" s="20">
        <v>10.055244654900273</v>
      </c>
      <c r="FI31" s="20">
        <v>1.2770842301621466</v>
      </c>
      <c r="FJ31" s="20">
        <v>3.3840340555794715</v>
      </c>
      <c r="FK31" s="20">
        <v>12.220787296120916</v>
      </c>
      <c r="FL31" s="20">
        <v>26.438619293543898</v>
      </c>
      <c r="FM31" s="95">
        <v>35.63221034954739</v>
      </c>
      <c r="FN31" s="20">
        <v>36.57332288927432</v>
      </c>
      <c r="FO31" s="20"/>
      <c r="FP31" s="20"/>
      <c r="FQ31" s="20">
        <v>1198.1110937308435</v>
      </c>
      <c r="FR31" s="20">
        <v>3135.635138391555</v>
      </c>
      <c r="FS31" s="20">
        <v>531.4134244247249</v>
      </c>
      <c r="FT31" s="20">
        <v>1398.0781181961538</v>
      </c>
      <c r="FU31" s="20"/>
      <c r="FV31" s="20"/>
      <c r="FW31" s="20">
        <v>76.9</v>
      </c>
      <c r="FX31" s="20">
        <v>23.31886</v>
      </c>
      <c r="FY31" s="20">
        <v>6.5</v>
      </c>
      <c r="FZ31" s="20">
        <v>28.7</v>
      </c>
      <c r="GA31" s="20">
        <v>22.6</v>
      </c>
      <c r="GB31" s="20"/>
      <c r="GC31" s="20">
        <v>5.2</v>
      </c>
      <c r="GD31" s="20"/>
      <c r="GE31" s="20">
        <v>4.04</v>
      </c>
      <c r="GF31" s="20">
        <v>35.6</v>
      </c>
      <c r="GG31" s="20">
        <v>31.4</v>
      </c>
      <c r="GH31" s="20">
        <v>96.8</v>
      </c>
      <c r="GI31" s="20">
        <v>5.2</v>
      </c>
      <c r="GJ31" s="20"/>
      <c r="GK31" s="20"/>
      <c r="GL31" s="20">
        <v>13</v>
      </c>
      <c r="GM31" s="20">
        <v>17.3</v>
      </c>
      <c r="GN31" s="20">
        <v>44.22</v>
      </c>
      <c r="GO31" s="20">
        <v>2.45</v>
      </c>
      <c r="GP31" s="20">
        <v>6.3</v>
      </c>
      <c r="GQ31" s="20"/>
      <c r="GR31" s="20"/>
      <c r="GS31" s="20">
        <v>47.77</v>
      </c>
      <c r="GT31" s="20">
        <v>33.45</v>
      </c>
      <c r="GU31" s="20">
        <v>23.03</v>
      </c>
      <c r="GV31" s="20"/>
      <c r="GW31" s="20"/>
      <c r="GX31" s="20"/>
      <c r="GY31" s="20">
        <v>16.5</v>
      </c>
      <c r="GZ31" s="20">
        <v>22.18425</v>
      </c>
      <c r="HA31" s="20">
        <v>6.1</v>
      </c>
      <c r="HB31" s="20">
        <v>21.9</v>
      </c>
      <c r="HC31" s="20">
        <v>21.9</v>
      </c>
      <c r="HD31" s="20">
        <v>12.6</v>
      </c>
      <c r="HE31" s="20"/>
      <c r="HF31" s="20">
        <v>0.11717225781759329</v>
      </c>
      <c r="HG31" s="20">
        <v>0.6032201420979802</v>
      </c>
      <c r="HH31" s="20">
        <v>1.9398518238690443</v>
      </c>
      <c r="HI31" s="20"/>
      <c r="HJ31" s="20">
        <v>11.584051724137936</v>
      </c>
      <c r="HK31" s="20">
        <v>4.367053620784972</v>
      </c>
      <c r="HL31" s="20">
        <v>12.8852713369445</v>
      </c>
      <c r="HM31" s="20">
        <v>4.085106382978723</v>
      </c>
      <c r="HN31" s="20">
        <v>10.279688447244459</v>
      </c>
      <c r="HO31" s="20">
        <v>21.808510638297875</v>
      </c>
      <c r="HP31" s="20">
        <v>41.43075745983168</v>
      </c>
      <c r="HQ31" s="20"/>
      <c r="HR31" s="20"/>
      <c r="HS31" s="20">
        <v>68.9</v>
      </c>
      <c r="HT31" s="20">
        <v>60.1</v>
      </c>
      <c r="HU31" s="20">
        <v>44</v>
      </c>
      <c r="HV31" s="20">
        <v>51.9</v>
      </c>
      <c r="HW31" s="20">
        <v>39.1</v>
      </c>
      <c r="HX31" s="20"/>
      <c r="HY31" s="85"/>
      <c r="HZ31" s="85">
        <v>629</v>
      </c>
      <c r="IA31" s="85">
        <v>472</v>
      </c>
      <c r="IB31" s="85">
        <v>164.3</v>
      </c>
      <c r="IC31" s="85">
        <v>409.1</v>
      </c>
      <c r="ID31" s="85"/>
      <c r="IE31" s="85"/>
      <c r="IF31" s="85">
        <v>17.8</v>
      </c>
      <c r="IG31" s="85">
        <v>96.8</v>
      </c>
      <c r="IH31" s="85">
        <v>11.5</v>
      </c>
      <c r="II31" s="85"/>
      <c r="IJ31" s="85"/>
      <c r="IK31" s="97">
        <v>6.662236468350143</v>
      </c>
      <c r="IL31" s="97">
        <v>5.108626725388511</v>
      </c>
      <c r="IM31" s="97">
        <v>11.346966700459246</v>
      </c>
      <c r="IN31" s="85"/>
      <c r="IO31" s="85">
        <v>82.33</v>
      </c>
      <c r="IP31" s="85">
        <v>67.97</v>
      </c>
      <c r="IQ31" s="85">
        <v>64.17</v>
      </c>
      <c r="IR31" s="85">
        <v>72.37</v>
      </c>
      <c r="IS31" s="85">
        <v>64</v>
      </c>
      <c r="IT31" s="85">
        <v>12</v>
      </c>
      <c r="IU31" s="85">
        <v>38.24</v>
      </c>
      <c r="IV31" s="85">
        <v>40.2</v>
      </c>
    </row>
    <row r="32" spans="1:256" ht="12.75">
      <c r="A32" s="110" t="str">
        <f>AH3</f>
        <v>Per cent born in Malaysia, 2021</v>
      </c>
      <c r="B32" s="18" t="s">
        <v>50</v>
      </c>
      <c r="C32" s="51">
        <f t="shared" si="0"/>
        <v>2.276598350161978</v>
      </c>
      <c r="D32" s="52"/>
      <c r="E32" s="71">
        <v>29</v>
      </c>
      <c r="F32" s="53"/>
      <c r="G32" s="105">
        <v>8.93798308909901</v>
      </c>
      <c r="H32" s="105">
        <v>25.384844572450092</v>
      </c>
      <c r="I32" s="105">
        <v>11.661603898616786</v>
      </c>
      <c r="J32" s="105">
        <v>55.307002373279545</v>
      </c>
      <c r="K32" s="75">
        <v>7.646549155653576</v>
      </c>
      <c r="L32" s="74"/>
      <c r="M32" s="74"/>
      <c r="N32" s="74">
        <v>0.903224414037208</v>
      </c>
      <c r="O32" s="74"/>
      <c r="P32" s="74"/>
      <c r="Q32" s="100">
        <v>0.1303343201675211</v>
      </c>
      <c r="R32" s="100">
        <v>49.40970467181746</v>
      </c>
      <c r="S32" s="100">
        <v>0.9462777095819194</v>
      </c>
      <c r="T32" s="101">
        <v>0.14405372229041807</v>
      </c>
      <c r="U32" s="101">
        <v>0.07942811755361398</v>
      </c>
      <c r="V32" s="72">
        <v>2.703444292006643</v>
      </c>
      <c r="W32" s="73">
        <v>0.1660769730666474</v>
      </c>
      <c r="X32" s="19">
        <v>0.19207162972055744</v>
      </c>
      <c r="Y32" s="19">
        <v>0.4549064914434255</v>
      </c>
      <c r="Z32" s="19">
        <v>0.21012347461910608</v>
      </c>
      <c r="AA32" s="81">
        <v>0.2787204852335909</v>
      </c>
      <c r="AB32" s="81">
        <v>18.208895949166003</v>
      </c>
      <c r="AC32" s="81">
        <v>0.6845259585529642</v>
      </c>
      <c r="AD32" s="81">
        <v>0.27511011625388115</v>
      </c>
      <c r="AE32" s="81">
        <v>0.13286157845331792</v>
      </c>
      <c r="AF32" s="81">
        <v>0.6105133944689147</v>
      </c>
      <c r="AG32" s="81">
        <v>0.40652754711531525</v>
      </c>
      <c r="AH32" s="81">
        <v>0.9964618383998844</v>
      </c>
      <c r="AI32" s="81">
        <v>0.2386453895588129</v>
      </c>
      <c r="AJ32" s="81">
        <v>0.9574698534190195</v>
      </c>
      <c r="AK32" s="81">
        <v>0.487399812260813</v>
      </c>
      <c r="AL32" s="81">
        <v>0.27980359592750376</v>
      </c>
      <c r="AM32" s="81">
        <v>1.612029749440393</v>
      </c>
      <c r="AN32" s="81">
        <v>2.7601270849880857</v>
      </c>
      <c r="AO32" s="81">
        <v>1.068669217994079</v>
      </c>
      <c r="AP32" s="81">
        <v>0.7560112643512167</v>
      </c>
      <c r="AQ32" s="81">
        <v>0.08267744963535273</v>
      </c>
      <c r="AR32" s="81">
        <v>0.896454617661925</v>
      </c>
      <c r="AS32" s="81"/>
      <c r="AT32" s="81"/>
      <c r="AU32" s="81">
        <v>9.440462864702205</v>
      </c>
      <c r="AV32" s="81"/>
      <c r="AW32" s="81"/>
      <c r="AX32" s="81">
        <v>53.078944487025076</v>
      </c>
      <c r="AY32" s="81">
        <v>2.0373006314099054</v>
      </c>
      <c r="AZ32" s="19">
        <v>0.9628088616372861</v>
      </c>
      <c r="BA32" s="19">
        <v>0.2105916274316581</v>
      </c>
      <c r="BB32" s="19">
        <v>46.921055512974924</v>
      </c>
      <c r="BC32" s="63">
        <v>1.0573378590459506</v>
      </c>
      <c r="BD32" s="63">
        <v>0.5281214642870178</v>
      </c>
      <c r="BE32" s="63">
        <v>5.115880141611007</v>
      </c>
      <c r="BF32" s="63">
        <v>0.720464250520092</v>
      </c>
      <c r="BG32" s="19">
        <v>0.8941932187306106</v>
      </c>
      <c r="BH32" s="19">
        <v>0.08284973904157086</v>
      </c>
      <c r="BI32" s="81">
        <v>0.4686302419796343</v>
      </c>
      <c r="BJ32" s="81">
        <v>3.8183875323916934</v>
      </c>
      <c r="BK32" s="81">
        <v>0.5952771998978065</v>
      </c>
      <c r="BL32" s="81">
        <v>0.2897915982335122</v>
      </c>
      <c r="BM32" s="81">
        <v>7.610861710281397</v>
      </c>
      <c r="BN32" s="81">
        <v>0.2054819518960546</v>
      </c>
      <c r="BO32" s="81">
        <v>0.7033103397934232</v>
      </c>
      <c r="BP32" s="81">
        <v>0.3430782145333771</v>
      </c>
      <c r="BQ32" s="81">
        <v>0.8766743311799701</v>
      </c>
      <c r="BR32" s="81">
        <v>0.8248476221759918</v>
      </c>
      <c r="BS32" s="81">
        <v>1.3704879740136502</v>
      </c>
      <c r="BT32" s="81">
        <v>1.5624657834227527</v>
      </c>
      <c r="BU32" s="20">
        <v>0.2682579656191832</v>
      </c>
      <c r="BV32" s="20">
        <v>0.16204970984342495</v>
      </c>
      <c r="BW32" s="20">
        <v>3.0701850432497535</v>
      </c>
      <c r="BX32" s="20">
        <v>1.1507719259827</v>
      </c>
      <c r="BY32" s="81"/>
      <c r="BZ32" s="81"/>
      <c r="CA32" s="81">
        <v>4.086832345356853</v>
      </c>
      <c r="CB32" s="81"/>
      <c r="CC32" s="81"/>
      <c r="CD32" s="81">
        <v>2.976192673589705</v>
      </c>
      <c r="CE32" s="81">
        <v>38.330570763023154</v>
      </c>
      <c r="CF32" s="20">
        <v>15.67650978466718</v>
      </c>
      <c r="CG32" s="20">
        <v>10.683948420535803</v>
      </c>
      <c r="CH32" s="64">
        <v>0.042453753096355254</v>
      </c>
      <c r="CI32" s="20">
        <v>25.21273021931978</v>
      </c>
      <c r="CJ32" s="20"/>
      <c r="CK32" s="20"/>
      <c r="CL32" s="20">
        <v>11.222000443557329</v>
      </c>
      <c r="CM32" s="20">
        <v>7.048458149779736</v>
      </c>
      <c r="CN32" s="20">
        <v>9.332058788385709</v>
      </c>
      <c r="CO32" s="20">
        <v>21.7</v>
      </c>
      <c r="CP32" s="20"/>
      <c r="CQ32" s="20">
        <v>4.4165409303634</v>
      </c>
      <c r="CR32" s="20"/>
      <c r="CS32" s="20"/>
      <c r="CT32" s="20">
        <v>4.948872672146011</v>
      </c>
      <c r="CU32" s="65">
        <v>7.101348037394289</v>
      </c>
      <c r="CV32" s="65">
        <v>1.4546765156131565</v>
      </c>
      <c r="CW32" s="65">
        <v>0.3017106847197658</v>
      </c>
      <c r="CX32" s="20">
        <v>4.764948055229405</v>
      </c>
      <c r="CY32" s="20">
        <v>2.3326843333382876</v>
      </c>
      <c r="CZ32" s="20">
        <v>0.6052791938528306</v>
      </c>
      <c r="DA32" s="20">
        <v>0.9118202220471738</v>
      </c>
      <c r="DB32" s="20">
        <v>6.179123998632641</v>
      </c>
      <c r="DC32" s="20">
        <v>0.5506591561018386</v>
      </c>
      <c r="DD32" s="20"/>
      <c r="DE32" s="20"/>
      <c r="DF32" s="20">
        <v>5.742040840638123</v>
      </c>
      <c r="DG32" s="20">
        <v>10.76116615553983</v>
      </c>
      <c r="DH32" s="20"/>
      <c r="DI32" s="20"/>
      <c r="DJ32" s="82">
        <v>25.907198487017506</v>
      </c>
      <c r="DK32" s="83">
        <v>58.157891280650375</v>
      </c>
      <c r="DL32" s="20">
        <v>14.318172863503237</v>
      </c>
      <c r="DM32" s="20"/>
      <c r="DN32" s="20"/>
      <c r="DO32" s="20">
        <v>9</v>
      </c>
      <c r="DP32" s="20">
        <v>45.836427409866864</v>
      </c>
      <c r="DQ32" s="20">
        <v>73.87023551398612</v>
      </c>
      <c r="DR32" s="20"/>
      <c r="DS32" s="20"/>
      <c r="DT32" s="20">
        <v>1064.5409978651064</v>
      </c>
      <c r="DU32" s="20">
        <v>630.9490768673827</v>
      </c>
      <c r="DV32" s="20">
        <v>839.5051194539249</v>
      </c>
      <c r="DW32" s="66">
        <v>2023</v>
      </c>
      <c r="DX32" s="66"/>
      <c r="DY32" s="84"/>
      <c r="DZ32" s="66">
        <v>4.338332430018343</v>
      </c>
      <c r="EA32" s="66">
        <v>423.291414405296</v>
      </c>
      <c r="EB32" s="66"/>
      <c r="EC32" s="20"/>
      <c r="ED32" s="20">
        <v>88.192859607913</v>
      </c>
      <c r="EE32" s="20">
        <v>9.374686898148664</v>
      </c>
      <c r="EF32" s="20">
        <v>2.276598350161978</v>
      </c>
      <c r="EG32" s="20">
        <v>6.378521475397876</v>
      </c>
      <c r="EH32" s="20"/>
      <c r="EI32" s="20"/>
      <c r="EJ32" s="20">
        <v>18.331333620084667</v>
      </c>
      <c r="EK32" s="20">
        <v>49.07296312226926</v>
      </c>
      <c r="EL32" s="20">
        <v>31.29513503723994</v>
      </c>
      <c r="EM32" s="20">
        <v>0.9757091435945034</v>
      </c>
      <c r="EN32" s="20">
        <v>655000</v>
      </c>
      <c r="EO32" s="20"/>
      <c r="EP32" s="20">
        <v>1.8077736677186909</v>
      </c>
      <c r="EQ32" s="20"/>
      <c r="ER32" s="20"/>
      <c r="ES32" s="20">
        <v>9.384418398502905</v>
      </c>
      <c r="ET32" s="20"/>
      <c r="EU32" s="113">
        <v>36</v>
      </c>
      <c r="EV32" s="113">
        <v>1275</v>
      </c>
      <c r="EW32" s="113">
        <v>2511</v>
      </c>
      <c r="EX32" s="113">
        <v>3822</v>
      </c>
      <c r="EY32" s="20"/>
      <c r="EZ32" s="20">
        <v>90.68524615266826</v>
      </c>
      <c r="FA32" s="20"/>
      <c r="FB32" s="20"/>
      <c r="FC32" s="20">
        <v>7.7</v>
      </c>
      <c r="FD32" s="20">
        <v>16.60849094894066</v>
      </c>
      <c r="FE32" s="20">
        <v>16.817110138093636</v>
      </c>
      <c r="FF32" s="20"/>
      <c r="FG32" s="20"/>
      <c r="FH32" s="20">
        <v>8.474122896181296</v>
      </c>
      <c r="FI32" s="20">
        <v>1.4048640609452072</v>
      </c>
      <c r="FJ32" s="20">
        <v>3.865783588876644</v>
      </c>
      <c r="FK32" s="20">
        <v>10.789527182461134</v>
      </c>
      <c r="FL32" s="20">
        <v>29.81477071534328</v>
      </c>
      <c r="FM32" s="95">
        <v>33.337129722621995</v>
      </c>
      <c r="FN32" s="20">
        <v>33.62499676408916</v>
      </c>
      <c r="FO32" s="20"/>
      <c r="FP32" s="20"/>
      <c r="FQ32" s="20">
        <v>1165.2205835633654</v>
      </c>
      <c r="FR32" s="20">
        <v>3104.548631457073</v>
      </c>
      <c r="FS32" s="20">
        <v>314.5142502135591</v>
      </c>
      <c r="FT32" s="20">
        <v>1403.1359647574604</v>
      </c>
      <c r="FU32" s="20"/>
      <c r="FV32" s="20"/>
      <c r="FW32" s="20">
        <v>76.8</v>
      </c>
      <c r="FX32" s="20">
        <v>19.76249</v>
      </c>
      <c r="FY32" s="20">
        <v>6.2</v>
      </c>
      <c r="FZ32" s="20">
        <v>29.6</v>
      </c>
      <c r="GA32" s="20">
        <v>25</v>
      </c>
      <c r="GB32" s="20"/>
      <c r="GC32" s="20">
        <v>5.4</v>
      </c>
      <c r="GD32" s="20"/>
      <c r="GE32" s="20">
        <v>2.45</v>
      </c>
      <c r="GF32" s="20">
        <v>43.4</v>
      </c>
      <c r="GG32" s="20">
        <v>52.6</v>
      </c>
      <c r="GH32" s="20">
        <v>92</v>
      </c>
      <c r="GI32" s="20">
        <v>5.7</v>
      </c>
      <c r="GJ32" s="20"/>
      <c r="GK32" s="20"/>
      <c r="GL32" s="20">
        <v>15.8</v>
      </c>
      <c r="GM32" s="20">
        <v>18</v>
      </c>
      <c r="GN32" s="20">
        <v>36.57</v>
      </c>
      <c r="GO32" s="20">
        <v>3.9</v>
      </c>
      <c r="GP32" s="20">
        <v>6.4</v>
      </c>
      <c r="GQ32" s="20"/>
      <c r="GR32" s="20"/>
      <c r="GS32" s="20">
        <v>49.15</v>
      </c>
      <c r="GT32" s="20">
        <v>33.28</v>
      </c>
      <c r="GU32" s="20">
        <v>20.8</v>
      </c>
      <c r="GV32" s="20"/>
      <c r="GW32" s="20"/>
      <c r="GX32" s="20"/>
      <c r="GY32" s="20">
        <v>15.89</v>
      </c>
      <c r="GZ32" s="20">
        <v>23.88817</v>
      </c>
      <c r="HA32" s="20">
        <v>6.1</v>
      </c>
      <c r="HB32" s="20">
        <v>23.2</v>
      </c>
      <c r="HC32" s="20">
        <v>23.2</v>
      </c>
      <c r="HD32" s="20">
        <v>12.9</v>
      </c>
      <c r="HE32" s="20"/>
      <c r="HF32" s="20">
        <v>0.15944040689217887</v>
      </c>
      <c r="HG32" s="20">
        <v>1.041924519458192</v>
      </c>
      <c r="HH32" s="20">
        <v>2.7327344158031583</v>
      </c>
      <c r="HI32" s="20"/>
      <c r="HJ32" s="20">
        <v>9.843856076035308</v>
      </c>
      <c r="HK32" s="20">
        <v>4.595715272978566</v>
      </c>
      <c r="HL32" s="20">
        <v>14.123795825082086</v>
      </c>
      <c r="HM32" s="20">
        <v>4.563758389261745</v>
      </c>
      <c r="HN32" s="20">
        <v>11.17198444218599</v>
      </c>
      <c r="HO32" s="20">
        <v>18.29405162738496</v>
      </c>
      <c r="HP32" s="20">
        <v>39.583333333333336</v>
      </c>
      <c r="HQ32" s="20"/>
      <c r="HR32" s="20"/>
      <c r="HS32" s="20">
        <v>63</v>
      </c>
      <c r="HT32" s="20">
        <v>61.9</v>
      </c>
      <c r="HU32" s="20">
        <v>52.6</v>
      </c>
      <c r="HV32" s="20">
        <v>59.9</v>
      </c>
      <c r="HW32" s="20">
        <v>42.2</v>
      </c>
      <c r="HX32" s="20"/>
      <c r="HY32" s="85"/>
      <c r="HZ32" s="85">
        <v>309</v>
      </c>
      <c r="IA32" s="85">
        <v>330</v>
      </c>
      <c r="IB32" s="85">
        <v>204.7</v>
      </c>
      <c r="IC32" s="85">
        <v>543.9</v>
      </c>
      <c r="ID32" s="85"/>
      <c r="IE32" s="85"/>
      <c r="IF32" s="85">
        <v>26.2</v>
      </c>
      <c r="IG32" s="85">
        <v>92</v>
      </c>
      <c r="IH32" s="85">
        <v>15.5</v>
      </c>
      <c r="II32" s="85"/>
      <c r="IJ32" s="85"/>
      <c r="IK32" s="97">
        <v>6.72860433218602</v>
      </c>
      <c r="IL32" s="97">
        <v>2.889972531027369</v>
      </c>
      <c r="IM32" s="97">
        <v>11.092806567366626</v>
      </c>
      <c r="IN32" s="85"/>
      <c r="IO32" s="85">
        <v>77.08</v>
      </c>
      <c r="IP32" s="85">
        <v>60.58</v>
      </c>
      <c r="IQ32" s="85">
        <v>54.4</v>
      </c>
      <c r="IR32" s="85">
        <v>82.46</v>
      </c>
      <c r="IS32" s="85">
        <v>66.9</v>
      </c>
      <c r="IT32" s="85">
        <v>12.900000000000006</v>
      </c>
      <c r="IU32" s="85">
        <v>37.59</v>
      </c>
      <c r="IV32" s="85">
        <v>48.1</v>
      </c>
    </row>
    <row r="33" spans="1:256" ht="12.75">
      <c r="A33" s="110" t="str">
        <f>AI3</f>
        <v>Per cent born in Mauritius, 2021</v>
      </c>
      <c r="B33" s="18" t="s">
        <v>51</v>
      </c>
      <c r="C33" s="51">
        <f t="shared" si="0"/>
        <v>49</v>
      </c>
      <c r="D33" s="52"/>
      <c r="E33" s="71">
        <v>30</v>
      </c>
      <c r="F33" s="53"/>
      <c r="G33" s="105">
        <v>5.957850355305229</v>
      </c>
      <c r="H33" s="105">
        <v>18.60146222999686</v>
      </c>
      <c r="I33" s="105">
        <v>11.634404054772753</v>
      </c>
      <c r="J33" s="105">
        <v>52.088579612079734</v>
      </c>
      <c r="K33" s="75">
        <v>17.675554103150652</v>
      </c>
      <c r="L33" s="74"/>
      <c r="M33" s="74"/>
      <c r="N33" s="74">
        <v>1.1363184079601991</v>
      </c>
      <c r="O33" s="74"/>
      <c r="P33" s="74"/>
      <c r="Q33" s="100">
        <v>0.009315757603987144</v>
      </c>
      <c r="R33" s="100">
        <v>82.50101475216758</v>
      </c>
      <c r="S33" s="100">
        <v>0.01663528143569133</v>
      </c>
      <c r="T33" s="101">
        <v>0.025951039039678474</v>
      </c>
      <c r="U33" s="101">
        <v>0.03393597412881031</v>
      </c>
      <c r="V33" s="72">
        <v>0.656095499823666</v>
      </c>
      <c r="W33" s="73">
        <v>0.08317640717845665</v>
      </c>
      <c r="X33" s="19">
        <v>0.04591337676250806</v>
      </c>
      <c r="Y33" s="19">
        <v>0.056559956881350515</v>
      </c>
      <c r="Z33" s="19">
        <v>0.10713121244585216</v>
      </c>
      <c r="AA33" s="81">
        <v>0.11578155879241164</v>
      </c>
      <c r="AB33" s="81">
        <v>0.7419335520318333</v>
      </c>
      <c r="AC33" s="81">
        <v>0.11112367999041807</v>
      </c>
      <c r="AD33" s="81">
        <v>0.2062774898025725</v>
      </c>
      <c r="AE33" s="81">
        <v>0.013973636405980715</v>
      </c>
      <c r="AF33" s="81">
        <v>0.5542875774372351</v>
      </c>
      <c r="AG33" s="81">
        <v>0.045247965505080416</v>
      </c>
      <c r="AH33" s="81">
        <v>0.3080854121890034</v>
      </c>
      <c r="AI33" s="81">
        <v>0.06055242442591644</v>
      </c>
      <c r="AJ33" s="81">
        <v>0.8310986605271388</v>
      </c>
      <c r="AK33" s="81">
        <v>0.0525674893367846</v>
      </c>
      <c r="AL33" s="81">
        <v>0.03526679664366562</v>
      </c>
      <c r="AM33" s="81">
        <v>0.03526679664366562</v>
      </c>
      <c r="AN33" s="81">
        <v>0.3846077067931835</v>
      </c>
      <c r="AO33" s="81">
        <v>0.2788073168621867</v>
      </c>
      <c r="AP33" s="81">
        <v>0.22357818249569145</v>
      </c>
      <c r="AQ33" s="81">
        <v>0.025951039039678474</v>
      </c>
      <c r="AR33" s="81">
        <v>0.11112367999041807</v>
      </c>
      <c r="AS33" s="81"/>
      <c r="AT33" s="81"/>
      <c r="AU33" s="81">
        <v>2.6914711822277457</v>
      </c>
      <c r="AV33" s="81"/>
      <c r="AW33" s="81"/>
      <c r="AX33" s="81">
        <v>8.275109460880216</v>
      </c>
      <c r="AY33" s="81">
        <v>0.13574479977642032</v>
      </c>
      <c r="AZ33" s="19">
        <v>0.26483544270105536</v>
      </c>
      <c r="BA33" s="19">
        <v>0.0838423763324949</v>
      </c>
      <c r="BB33" s="19">
        <v>91.72489053911978</v>
      </c>
      <c r="BC33" s="63">
        <v>0.10846275668410056</v>
      </c>
      <c r="BD33" s="63">
        <v>0.27148959955284063</v>
      </c>
      <c r="BE33" s="63">
        <v>0.21426385062748698</v>
      </c>
      <c r="BF33" s="63">
        <v>0.07386114105481695</v>
      </c>
      <c r="BG33" s="19">
        <v>0.7638972065849536</v>
      </c>
      <c r="BH33" s="19">
        <v>0.04391743522178305</v>
      </c>
      <c r="BI33" s="81">
        <v>0.04524826659214011</v>
      </c>
      <c r="BJ33" s="81">
        <v>0.8151342143437004</v>
      </c>
      <c r="BK33" s="81">
        <v>0.052567839129103955</v>
      </c>
      <c r="BL33" s="81">
        <v>0.2182563447385582</v>
      </c>
      <c r="BM33" s="81">
        <v>0.17766598794266777</v>
      </c>
      <c r="BN33" s="81">
        <v>0.09848152140642259</v>
      </c>
      <c r="BO33" s="81">
        <v>0.0192970548701774</v>
      </c>
      <c r="BP33" s="81">
        <v>0.056560333240175134</v>
      </c>
      <c r="BQ33" s="81">
        <v>0.16302684286874009</v>
      </c>
      <c r="BR33" s="81">
        <v>0.23356090549766442</v>
      </c>
      <c r="BS33" s="81">
        <v>0.13774104683195593</v>
      </c>
      <c r="BT33" s="81">
        <v>0.0598874116660678</v>
      </c>
      <c r="BU33" s="20">
        <v>0.14572603505409829</v>
      </c>
      <c r="BV33" s="20">
        <v>0.02661662740714124</v>
      </c>
      <c r="BW33" s="20">
        <v>0.034601615629283614</v>
      </c>
      <c r="BX33" s="20">
        <v>0.129090642924635</v>
      </c>
      <c r="BY33" s="81"/>
      <c r="BZ33" s="81"/>
      <c r="CA33" s="81">
        <v>0.8528333803213984</v>
      </c>
      <c r="CB33" s="81"/>
      <c r="CC33" s="81"/>
      <c r="CD33" s="81">
        <v>1.0632584384241477</v>
      </c>
      <c r="CE33" s="81">
        <v>40.140045548794994</v>
      </c>
      <c r="CF33" s="20">
        <v>0.5363880485400592</v>
      </c>
      <c r="CG33" s="20">
        <v>0.2841700941568374</v>
      </c>
      <c r="CH33" s="64">
        <v>0.1420850470784187</v>
      </c>
      <c r="CI33" s="20">
        <v>57.15829905843163</v>
      </c>
      <c r="CJ33" s="20"/>
      <c r="CK33" s="20"/>
      <c r="CL33" s="20">
        <v>14.425087108013937</v>
      </c>
      <c r="CM33" s="20">
        <v>7.768187422934648</v>
      </c>
      <c r="CN33" s="20">
        <v>11.235955056179774</v>
      </c>
      <c r="CO33" s="20">
        <v>18.3</v>
      </c>
      <c r="CP33" s="20"/>
      <c r="CQ33" s="20">
        <v>5.623786683033242</v>
      </c>
      <c r="CR33" s="20"/>
      <c r="CS33" s="20"/>
      <c r="CT33" s="20">
        <v>10.130937063514454</v>
      </c>
      <c r="CU33" s="65">
        <v>10.280933279206259</v>
      </c>
      <c r="CV33" s="65">
        <v>3.3928043099830054</v>
      </c>
      <c r="CW33" s="65">
        <v>0.6054893110494919</v>
      </c>
      <c r="CX33" s="20">
        <v>4.612039604505391</v>
      </c>
      <c r="CY33" s="20">
        <v>4.232920729064174</v>
      </c>
      <c r="CZ33" s="20">
        <v>0.892408677762717</v>
      </c>
      <c r="DA33" s="20">
        <v>1.808899316760357</v>
      </c>
      <c r="DB33" s="20">
        <v>11.038482974053407</v>
      </c>
      <c r="DC33" s="20">
        <v>1.0135065399726153</v>
      </c>
      <c r="DD33" s="20"/>
      <c r="DE33" s="20"/>
      <c r="DF33" s="20">
        <v>7.21629090048675</v>
      </c>
      <c r="DG33" s="20">
        <v>12.141820283897488</v>
      </c>
      <c r="DH33" s="20"/>
      <c r="DI33" s="20"/>
      <c r="DJ33" s="82">
        <v>37.48095595424881</v>
      </c>
      <c r="DK33" s="83">
        <v>46.804011187666276</v>
      </c>
      <c r="DL33" s="20">
        <v>14.700866361961934</v>
      </c>
      <c r="DM33" s="20"/>
      <c r="DN33" s="20"/>
      <c r="DO33" s="20">
        <v>4.80304955527319</v>
      </c>
      <c r="DP33" s="20">
        <v>10.613031407571857</v>
      </c>
      <c r="DQ33" s="20">
        <v>73.46611562693435</v>
      </c>
      <c r="DR33" s="20"/>
      <c r="DS33" s="20"/>
      <c r="DT33" s="20">
        <v>1043.10411509901</v>
      </c>
      <c r="DU33" s="20">
        <v>648.1805600781504</v>
      </c>
      <c r="DV33" s="20">
        <v>808.441677348471</v>
      </c>
      <c r="DW33" s="66">
        <v>1881</v>
      </c>
      <c r="DX33" s="66"/>
      <c r="DY33" s="84"/>
      <c r="DZ33" s="66">
        <v>3.33249895096012</v>
      </c>
      <c r="EA33" s="66">
        <v>266.5683383350139</v>
      </c>
      <c r="EB33" s="66"/>
      <c r="EC33" s="20"/>
      <c r="ED33" s="20">
        <v>93.69851729818781</v>
      </c>
      <c r="EE33" s="20">
        <v>5.227061098775159</v>
      </c>
      <c r="EF33" s="20">
        <v>49</v>
      </c>
      <c r="EG33" s="20">
        <v>6.106664873226175</v>
      </c>
      <c r="EH33" s="20"/>
      <c r="EI33" s="20"/>
      <c r="EJ33" s="20">
        <v>35.53362903955825</v>
      </c>
      <c r="EK33" s="20">
        <v>48.71548836788268</v>
      </c>
      <c r="EL33" s="20">
        <v>14.105186928577895</v>
      </c>
      <c r="EM33" s="20">
        <v>1.0319543767538697</v>
      </c>
      <c r="EN33" s="20">
        <v>1500000</v>
      </c>
      <c r="EO33" s="20"/>
      <c r="EP33" s="20">
        <v>2.062326018582119</v>
      </c>
      <c r="EQ33" s="20"/>
      <c r="ER33" s="20"/>
      <c r="ES33" s="20">
        <v>17.440774502453205</v>
      </c>
      <c r="ET33" s="20"/>
      <c r="EU33" s="113">
        <v>7</v>
      </c>
      <c r="EV33" s="113">
        <v>567</v>
      </c>
      <c r="EW33" s="113">
        <v>503</v>
      </c>
      <c r="EX33" s="113">
        <v>1077</v>
      </c>
      <c r="EY33" s="20"/>
      <c r="EZ33" s="20">
        <v>89.98069936421436</v>
      </c>
      <c r="FA33" s="20"/>
      <c r="FB33" s="20"/>
      <c r="FC33" s="20">
        <v>6.3</v>
      </c>
      <c r="FD33" s="20">
        <v>6.899825921823073</v>
      </c>
      <c r="FE33" s="20">
        <v>25.997939737316507</v>
      </c>
      <c r="FF33" s="20"/>
      <c r="FG33" s="20"/>
      <c r="FH33" s="20">
        <v>3.940423094234625</v>
      </c>
      <c r="FI33" s="20">
        <v>0.8817873071729612</v>
      </c>
      <c r="FJ33" s="20">
        <v>2.3814395024346333</v>
      </c>
      <c r="FK33" s="20">
        <v>8.075207659887884</v>
      </c>
      <c r="FL33" s="20">
        <v>60.633185149585486</v>
      </c>
      <c r="FM33" s="95">
        <v>11.944811566342265</v>
      </c>
      <c r="FN33" s="20">
        <v>12.415491485258928</v>
      </c>
      <c r="FO33" s="20"/>
      <c r="FP33" s="20"/>
      <c r="FQ33" s="20">
        <v>1632.969696969697</v>
      </c>
      <c r="FR33" s="20">
        <v>7439.515151515152</v>
      </c>
      <c r="FS33" s="20">
        <v>977.4545454545455</v>
      </c>
      <c r="FT33" s="20">
        <v>1120.969696969697</v>
      </c>
      <c r="FU33" s="20"/>
      <c r="FV33" s="20"/>
      <c r="FW33" s="20">
        <v>78.8</v>
      </c>
      <c r="FX33" s="20">
        <v>19.23371</v>
      </c>
      <c r="FY33" s="20">
        <v>2.6</v>
      </c>
      <c r="FZ33" s="20">
        <v>22.5</v>
      </c>
      <c r="GA33" s="20">
        <v>13.2</v>
      </c>
      <c r="GB33" s="20"/>
      <c r="GC33" s="20">
        <v>4.6</v>
      </c>
      <c r="GD33" s="20"/>
      <c r="GE33" s="20">
        <v>2.71</v>
      </c>
      <c r="GF33" s="20">
        <v>40.6</v>
      </c>
      <c r="GG33" s="20">
        <v>67.7</v>
      </c>
      <c r="GH33" s="20">
        <v>81.6</v>
      </c>
      <c r="GI33" s="20">
        <v>3</v>
      </c>
      <c r="GJ33" s="20"/>
      <c r="GK33" s="20"/>
      <c r="GL33" s="20">
        <v>4.7</v>
      </c>
      <c r="GM33" s="20">
        <v>14.3</v>
      </c>
      <c r="GN33" s="20">
        <v>48</v>
      </c>
      <c r="GO33" s="20">
        <v>7.8</v>
      </c>
      <c r="GP33" s="20">
        <v>2.7</v>
      </c>
      <c r="GQ33" s="20"/>
      <c r="GR33" s="20"/>
      <c r="GS33" s="20">
        <v>69.64</v>
      </c>
      <c r="GT33" s="20">
        <v>52.82</v>
      </c>
      <c r="GU33" s="20">
        <v>15.81</v>
      </c>
      <c r="GV33" s="20"/>
      <c r="GW33" s="20"/>
      <c r="GX33" s="20"/>
      <c r="GY33" s="20">
        <v>12.2</v>
      </c>
      <c r="GZ33" s="20">
        <v>18.94054</v>
      </c>
      <c r="HA33" s="20">
        <v>6.7</v>
      </c>
      <c r="HB33" s="20">
        <v>23.8</v>
      </c>
      <c r="HC33" s="20">
        <v>23.8</v>
      </c>
      <c r="HD33" s="20">
        <v>18.9</v>
      </c>
      <c r="HE33" s="20"/>
      <c r="HF33" s="20">
        <v>1.0089850202154076</v>
      </c>
      <c r="HG33" s="20">
        <v>4.685286876049764</v>
      </c>
      <c r="HH33" s="20">
        <v>8.491458090921748</v>
      </c>
      <c r="HI33" s="20"/>
      <c r="HJ33" s="20">
        <v>3.787878787878782</v>
      </c>
      <c r="HK33" s="20">
        <v>2.310231023102304</v>
      </c>
      <c r="HL33" s="20">
        <v>11.159645997055415</v>
      </c>
      <c r="HM33" s="20">
        <v>2.60707635009311</v>
      </c>
      <c r="HN33" s="20">
        <v>10.430071585633044</v>
      </c>
      <c r="HO33" s="20">
        <v>12.835820895522387</v>
      </c>
      <c r="HP33" s="20">
        <v>26.96969696969697</v>
      </c>
      <c r="HQ33" s="20"/>
      <c r="HR33" s="20"/>
      <c r="HS33" s="20">
        <v>80.3</v>
      </c>
      <c r="HT33" s="20">
        <v>77.4</v>
      </c>
      <c r="HU33" s="20">
        <v>66.5</v>
      </c>
      <c r="HV33" s="20">
        <v>61</v>
      </c>
      <c r="HW33" s="20">
        <v>31.9</v>
      </c>
      <c r="HX33" s="20"/>
      <c r="HY33" s="85"/>
      <c r="HZ33" s="85">
        <v>111</v>
      </c>
      <c r="IA33" s="85">
        <v>194</v>
      </c>
      <c r="IB33" s="85">
        <v>428.7</v>
      </c>
      <c r="IC33" s="85">
        <v>590.6</v>
      </c>
      <c r="ID33" s="85"/>
      <c r="IE33" s="85"/>
      <c r="IF33" s="85">
        <v>3.4</v>
      </c>
      <c r="IG33" s="85">
        <v>81.6</v>
      </c>
      <c r="IH33" s="85">
        <v>34.8</v>
      </c>
      <c r="II33" s="85"/>
      <c r="IJ33" s="85"/>
      <c r="IK33" s="97">
        <v>7.951130597566383</v>
      </c>
      <c r="IL33" s="97">
        <v>0.5320459135918025</v>
      </c>
      <c r="IM33" s="97">
        <v>18.96916992857431</v>
      </c>
      <c r="IN33" s="85"/>
      <c r="IO33" s="85">
        <v>79.61</v>
      </c>
      <c r="IP33" s="85">
        <v>52.77</v>
      </c>
      <c r="IQ33" s="85">
        <v>49.4</v>
      </c>
      <c r="IR33" s="85">
        <v>85.37</v>
      </c>
      <c r="IS33" s="85">
        <v>67.7</v>
      </c>
      <c r="IT33" s="85">
        <v>10.200000000000003</v>
      </c>
      <c r="IU33" s="85">
        <v>29.97</v>
      </c>
      <c r="IV33" s="85">
        <v>42.3</v>
      </c>
    </row>
    <row r="34" spans="1:256" ht="12.75">
      <c r="A34" s="110" t="str">
        <f>AJ3</f>
        <v>Per cent born in Myanmar, 2021</v>
      </c>
      <c r="B34" s="18" t="s">
        <v>52</v>
      </c>
      <c r="C34" s="51">
        <f t="shared" si="0"/>
        <v>0.6</v>
      </c>
      <c r="D34" s="52"/>
      <c r="E34" s="71">
        <v>31</v>
      </c>
      <c r="F34" s="53"/>
      <c r="G34" s="105">
        <v>4.03538172979812</v>
      </c>
      <c r="H34" s="105">
        <v>10.576784346803104</v>
      </c>
      <c r="I34" s="105">
        <v>10.142836531525031</v>
      </c>
      <c r="J34" s="105">
        <v>67.44170560358701</v>
      </c>
      <c r="K34" s="75">
        <v>11.838673518084859</v>
      </c>
      <c r="L34" s="74"/>
      <c r="M34" s="74"/>
      <c r="N34" s="74">
        <v>0.5979439121616896</v>
      </c>
      <c r="O34" s="74"/>
      <c r="P34" s="74"/>
      <c r="Q34" s="100">
        <v>0.06083009686023115</v>
      </c>
      <c r="R34" s="100">
        <v>69.80955500444527</v>
      </c>
      <c r="S34" s="100">
        <v>0.03392447709512891</v>
      </c>
      <c r="T34" s="101">
        <v>0.07837724018529783</v>
      </c>
      <c r="U34" s="101">
        <v>0.07018857330026672</v>
      </c>
      <c r="V34" s="72">
        <v>1.5277712788358055</v>
      </c>
      <c r="W34" s="73">
        <v>0.15324505170558234</v>
      </c>
      <c r="X34" s="19">
        <v>0.10996209817041785</v>
      </c>
      <c r="Y34" s="19">
        <v>0.06901876374526227</v>
      </c>
      <c r="Z34" s="19">
        <v>1.1405643161293342</v>
      </c>
      <c r="AA34" s="81">
        <v>0.3848673435964625</v>
      </c>
      <c r="AB34" s="81">
        <v>0.8586402133732629</v>
      </c>
      <c r="AC34" s="81">
        <v>0.29596181741612465</v>
      </c>
      <c r="AD34" s="81">
        <v>0.18833933835571567</v>
      </c>
      <c r="AE34" s="81">
        <v>0.04094333442515559</v>
      </c>
      <c r="AF34" s="81">
        <v>0.8539609751532451</v>
      </c>
      <c r="AG34" s="81">
        <v>0.07135838285527116</v>
      </c>
      <c r="AH34" s="81">
        <v>0.9650928828786675</v>
      </c>
      <c r="AI34" s="81">
        <v>0.07369800196528005</v>
      </c>
      <c r="AJ34" s="81">
        <v>0.036264096205137805</v>
      </c>
      <c r="AK34" s="81">
        <v>0.10411305039539565</v>
      </c>
      <c r="AL34" s="81">
        <v>0.10528285995040007</v>
      </c>
      <c r="AM34" s="81">
        <v>0.07603762107528894</v>
      </c>
      <c r="AN34" s="81">
        <v>0.5696972532871648</v>
      </c>
      <c r="AO34" s="81">
        <v>0.31935800851621354</v>
      </c>
      <c r="AP34" s="81">
        <v>0.331056104066258</v>
      </c>
      <c r="AQ34" s="81">
        <v>0.2140751485658135</v>
      </c>
      <c r="AR34" s="81">
        <v>2.8052033129006597</v>
      </c>
      <c r="AS34" s="81"/>
      <c r="AT34" s="81"/>
      <c r="AU34" s="81">
        <v>9.432545641349876</v>
      </c>
      <c r="AV34" s="81"/>
      <c r="AW34" s="81"/>
      <c r="AX34" s="81">
        <v>21.14470943431553</v>
      </c>
      <c r="AY34" s="81">
        <v>0.6834086175018138</v>
      </c>
      <c r="AZ34" s="19">
        <v>1.2533058721651416</v>
      </c>
      <c r="BA34" s="19">
        <v>0.176703255552695</v>
      </c>
      <c r="BB34" s="19">
        <v>78.85529056568447</v>
      </c>
      <c r="BC34" s="63">
        <v>0.14042642825379736</v>
      </c>
      <c r="BD34" s="63">
        <v>2.319376506658553</v>
      </c>
      <c r="BE34" s="63">
        <v>0.2574484517986285</v>
      </c>
      <c r="BF34" s="63">
        <v>0.17436281508179838</v>
      </c>
      <c r="BG34" s="19">
        <v>1.454583752662251</v>
      </c>
      <c r="BH34" s="19">
        <v>0.03510660706344934</v>
      </c>
      <c r="BI34" s="81">
        <v>0.1884054579071781</v>
      </c>
      <c r="BJ34" s="81">
        <v>2.0010766026166125</v>
      </c>
      <c r="BK34" s="81">
        <v>0.09127717836496828</v>
      </c>
      <c r="BL34" s="81">
        <v>0.1884054579071781</v>
      </c>
      <c r="BM34" s="81">
        <v>0.06670255342055374</v>
      </c>
      <c r="BN34" s="81">
        <v>0.1860650174362815</v>
      </c>
      <c r="BO34" s="81">
        <v>0.015212863060828048</v>
      </c>
      <c r="BP34" s="81">
        <v>0.21766096379338593</v>
      </c>
      <c r="BQ34" s="81">
        <v>0.14510730919559062</v>
      </c>
      <c r="BR34" s="81">
        <v>1.0122405036627893</v>
      </c>
      <c r="BS34" s="81">
        <v>0.1848947972008332</v>
      </c>
      <c r="BT34" s="81">
        <v>0.11000070213214126</v>
      </c>
      <c r="BU34" s="20">
        <v>0.26446977321131837</v>
      </c>
      <c r="BV34" s="20">
        <v>0.31947012427738897</v>
      </c>
      <c r="BW34" s="20">
        <v>0.05265991059517401</v>
      </c>
      <c r="BX34" s="20">
        <v>3.508320265874038</v>
      </c>
      <c r="BY34" s="81"/>
      <c r="BZ34" s="81"/>
      <c r="CA34" s="81">
        <v>3.5000110970548413</v>
      </c>
      <c r="CB34" s="81"/>
      <c r="CC34" s="81"/>
      <c r="CD34" s="81">
        <v>3.620738906874881</v>
      </c>
      <c r="CE34" s="81">
        <v>27.730432298609784</v>
      </c>
      <c r="CF34" s="20">
        <v>0.8141306417825176</v>
      </c>
      <c r="CG34" s="20">
        <v>2.604265854123024</v>
      </c>
      <c r="CH34" s="64">
        <v>0.7915159017330033</v>
      </c>
      <c r="CI34" s="20">
        <v>63.97233860217102</v>
      </c>
      <c r="CJ34" s="20"/>
      <c r="CK34" s="20"/>
      <c r="CL34" s="20">
        <v>3.160188884852888</v>
      </c>
      <c r="CM34" s="20">
        <v>2.030751378009864</v>
      </c>
      <c r="CN34" s="20">
        <v>2.54756530151564</v>
      </c>
      <c r="CO34" s="20">
        <v>19.6</v>
      </c>
      <c r="CP34" s="20"/>
      <c r="CQ34" s="20">
        <v>4.159038633056377</v>
      </c>
      <c r="CR34" s="20"/>
      <c r="CS34" s="20"/>
      <c r="CT34" s="20">
        <v>5.711748683057945</v>
      </c>
      <c r="CU34" s="65">
        <v>10.015959297790896</v>
      </c>
      <c r="CV34" s="65">
        <v>2.5138893888668896</v>
      </c>
      <c r="CW34" s="65">
        <v>0.5231769802128706</v>
      </c>
      <c r="CX34" s="20">
        <v>2.8654739191475573</v>
      </c>
      <c r="CY34" s="20">
        <v>2.5066897056529513</v>
      </c>
      <c r="CZ34" s="20">
        <v>0.6671706444916423</v>
      </c>
      <c r="DA34" s="20">
        <v>0.8903608241237386</v>
      </c>
      <c r="DB34" s="20">
        <v>12.813036226406037</v>
      </c>
      <c r="DC34" s="20">
        <v>0.6251724924103339</v>
      </c>
      <c r="DD34" s="20"/>
      <c r="DE34" s="20"/>
      <c r="DF34" s="20">
        <v>6.454962287698736</v>
      </c>
      <c r="DG34" s="20">
        <v>8.906566752623382</v>
      </c>
      <c r="DH34" s="20"/>
      <c r="DI34" s="20"/>
      <c r="DJ34" s="82">
        <v>54.95696828491275</v>
      </c>
      <c r="DK34" s="83">
        <v>29.73705482383149</v>
      </c>
      <c r="DL34" s="20">
        <v>12.353192905710618</v>
      </c>
      <c r="DM34" s="20"/>
      <c r="DN34" s="20"/>
      <c r="DO34" s="20">
        <v>0.8782556026650515</v>
      </c>
      <c r="DP34" s="20">
        <v>29.13392813436261</v>
      </c>
      <c r="DQ34" s="20">
        <v>73.15313920410166</v>
      </c>
      <c r="DR34" s="20"/>
      <c r="DS34" s="20"/>
      <c r="DT34" s="20">
        <v>1482.517778530308</v>
      </c>
      <c r="DU34" s="20">
        <v>1198.3199668141592</v>
      </c>
      <c r="DV34" s="20">
        <v>1324.5325355272998</v>
      </c>
      <c r="DW34" s="66">
        <v>2270</v>
      </c>
      <c r="DX34" s="66"/>
      <c r="DY34" s="84"/>
      <c r="DZ34" s="66">
        <v>3.6336072943569353</v>
      </c>
      <c r="EA34" s="66">
        <v>178.2016175298825</v>
      </c>
      <c r="EB34" s="66"/>
      <c r="EC34" s="20"/>
      <c r="ED34" s="20">
        <v>12.513532132664107</v>
      </c>
      <c r="EE34" s="20">
        <v>37.46924515303612</v>
      </c>
      <c r="EF34" s="20">
        <v>0.6</v>
      </c>
      <c r="EG34" s="20">
        <v>14.961816089549115</v>
      </c>
      <c r="EH34" s="20"/>
      <c r="EI34" s="20"/>
      <c r="EJ34" s="20">
        <v>20.39563607445513</v>
      </c>
      <c r="EK34" s="20">
        <v>24.145729267625935</v>
      </c>
      <c r="EL34" s="20">
        <v>53.95014786649768</v>
      </c>
      <c r="EM34" s="20">
        <v>8.546435050572827</v>
      </c>
      <c r="EN34" s="20">
        <v>845500</v>
      </c>
      <c r="EO34" s="20"/>
      <c r="EP34" s="20">
        <v>1.121957902603064</v>
      </c>
      <c r="EQ34" s="20"/>
      <c r="ER34" s="20"/>
      <c r="ES34" s="20">
        <v>16.196412858446887</v>
      </c>
      <c r="ET34" s="20"/>
      <c r="EU34" s="113">
        <v>9</v>
      </c>
      <c r="EV34" s="113">
        <v>196</v>
      </c>
      <c r="EW34" s="113">
        <v>91</v>
      </c>
      <c r="EX34" s="113">
        <v>296</v>
      </c>
      <c r="EY34" s="20"/>
      <c r="EZ34" s="20">
        <v>88.93723421011182</v>
      </c>
      <c r="FA34" s="20"/>
      <c r="FB34" s="20"/>
      <c r="FC34" s="20">
        <v>5.7</v>
      </c>
      <c r="FD34" s="20">
        <v>12.439341933956682</v>
      </c>
      <c r="FE34" s="20">
        <v>13.347740667976424</v>
      </c>
      <c r="FF34" s="20"/>
      <c r="FG34" s="20"/>
      <c r="FH34" s="20">
        <v>9.877803294491224</v>
      </c>
      <c r="FI34" s="20">
        <v>1.1312409628306541</v>
      </c>
      <c r="FJ34" s="20">
        <v>3.9083099430126738</v>
      </c>
      <c r="FK34" s="20">
        <v>10.701426100762665</v>
      </c>
      <c r="FL34" s="20">
        <v>31.086710096830146</v>
      </c>
      <c r="FM34" s="95">
        <v>34.27568593709455</v>
      </c>
      <c r="FN34" s="20">
        <v>34.3656574441485</v>
      </c>
      <c r="FO34" s="20"/>
      <c r="FP34" s="20"/>
      <c r="FQ34" s="20">
        <v>919.008471132506</v>
      </c>
      <c r="FR34" s="20">
        <v>2449.4389046919446</v>
      </c>
      <c r="FS34" s="20">
        <v>383.23278422056205</v>
      </c>
      <c r="FT34" s="20">
        <v>1079.678659623019</v>
      </c>
      <c r="FU34" s="20"/>
      <c r="FV34" s="20"/>
      <c r="FW34" s="20">
        <v>76.8</v>
      </c>
      <c r="FX34" s="20">
        <v>18.48575</v>
      </c>
      <c r="FY34" s="20">
        <v>4.6</v>
      </c>
      <c r="FZ34" s="20">
        <v>23.6</v>
      </c>
      <c r="GA34" s="20">
        <v>17.9</v>
      </c>
      <c r="GB34" s="20"/>
      <c r="GC34" s="20">
        <v>4.7</v>
      </c>
      <c r="GD34" s="20"/>
      <c r="GE34" s="20">
        <v>1.62</v>
      </c>
      <c r="GF34" s="20">
        <v>51.8</v>
      </c>
      <c r="GG34" s="20">
        <v>50.9</v>
      </c>
      <c r="GH34" s="20">
        <v>97.6</v>
      </c>
      <c r="GI34" s="20">
        <v>2.7</v>
      </c>
      <c r="GJ34" s="20"/>
      <c r="GK34" s="20"/>
      <c r="GL34" s="20">
        <v>14.6</v>
      </c>
      <c r="GM34" s="20">
        <v>16.3</v>
      </c>
      <c r="GN34" s="20">
        <v>44.5</v>
      </c>
      <c r="GO34" s="20">
        <v>6.3</v>
      </c>
      <c r="GP34" s="20">
        <v>8.7</v>
      </c>
      <c r="GQ34" s="20"/>
      <c r="GR34" s="20"/>
      <c r="GS34" s="20">
        <v>66.58</v>
      </c>
      <c r="GT34" s="20">
        <v>49.58</v>
      </c>
      <c r="GU34" s="20">
        <v>16.53</v>
      </c>
      <c r="GV34" s="20"/>
      <c r="GW34" s="20"/>
      <c r="GX34" s="20"/>
      <c r="GY34" s="20">
        <v>14.61</v>
      </c>
      <c r="GZ34" s="20">
        <v>22.19093</v>
      </c>
      <c r="HA34" s="20">
        <v>6.4</v>
      </c>
      <c r="HB34" s="20">
        <v>27.1</v>
      </c>
      <c r="HC34" s="20">
        <v>27.1</v>
      </c>
      <c r="HD34" s="20">
        <v>16.1</v>
      </c>
      <c r="HE34" s="20"/>
      <c r="HF34" s="20">
        <v>0.06289754691029623</v>
      </c>
      <c r="HG34" s="20">
        <v>0.4591520924451624</v>
      </c>
      <c r="HH34" s="20">
        <v>1.7674210681793239</v>
      </c>
      <c r="HI34" s="20"/>
      <c r="HJ34" s="20">
        <v>8.884913536076326</v>
      </c>
      <c r="HK34" s="20">
        <v>3.008423586040905</v>
      </c>
      <c r="HL34" s="20">
        <v>14.30805961024971</v>
      </c>
      <c r="HM34" s="20">
        <v>4.901960784313726</v>
      </c>
      <c r="HN34" s="20">
        <v>15.274886049108694</v>
      </c>
      <c r="HO34" s="20">
        <v>21.03825136612022</v>
      </c>
      <c r="HP34" s="20">
        <v>37.01276302173163</v>
      </c>
      <c r="HQ34" s="20"/>
      <c r="HR34" s="20"/>
      <c r="HS34" s="20">
        <v>64.2</v>
      </c>
      <c r="HT34" s="20">
        <v>59.2</v>
      </c>
      <c r="HU34" s="20">
        <v>62.9</v>
      </c>
      <c r="HV34" s="20">
        <v>63.2</v>
      </c>
      <c r="HW34" s="20">
        <v>25.7</v>
      </c>
      <c r="HX34" s="20"/>
      <c r="HY34" s="85"/>
      <c r="HZ34" s="85">
        <v>426</v>
      </c>
      <c r="IA34" s="85">
        <v>451</v>
      </c>
      <c r="IB34" s="85">
        <v>275.6</v>
      </c>
      <c r="IC34" s="85">
        <v>827.4</v>
      </c>
      <c r="ID34" s="85"/>
      <c r="IE34" s="85"/>
      <c r="IF34" s="85">
        <v>17.5</v>
      </c>
      <c r="IG34" s="85">
        <v>97.6</v>
      </c>
      <c r="IH34" s="85">
        <v>19.8</v>
      </c>
      <c r="II34" s="85"/>
      <c r="IJ34" s="85"/>
      <c r="IK34" s="97">
        <v>10.524137412048011</v>
      </c>
      <c r="IL34" s="97">
        <v>7.239342288444896</v>
      </c>
      <c r="IM34" s="97">
        <v>9.69573165767406</v>
      </c>
      <c r="IN34" s="85"/>
      <c r="IO34" s="85">
        <v>81.12</v>
      </c>
      <c r="IP34" s="85">
        <v>52.39</v>
      </c>
      <c r="IQ34" s="85">
        <v>48.48</v>
      </c>
      <c r="IR34" s="85">
        <v>77.38</v>
      </c>
      <c r="IS34" s="85">
        <v>72.4</v>
      </c>
      <c r="IT34" s="85">
        <v>4.5</v>
      </c>
      <c r="IU34" s="85">
        <v>36.84</v>
      </c>
      <c r="IV34" s="85">
        <v>44.3</v>
      </c>
    </row>
    <row r="35" spans="1:256" s="88" customFormat="1" ht="46.5">
      <c r="A35" s="110" t="str">
        <f>AK3</f>
        <v>Per cent born in Nepal, 2021</v>
      </c>
      <c r="B35" s="92"/>
      <c r="C35" s="93" t="str">
        <f>VLOOKUP($E35,$E$4:$IB$35,$D$2+1)</f>
        <v>Census 2021</v>
      </c>
      <c r="D35" s="92"/>
      <c r="E35" s="71">
        <v>32</v>
      </c>
      <c r="F35" s="87"/>
      <c r="G35" s="106" t="s">
        <v>348</v>
      </c>
      <c r="H35" s="106" t="s">
        <v>348</v>
      </c>
      <c r="I35" s="106" t="s">
        <v>348</v>
      </c>
      <c r="J35" s="106" t="s">
        <v>348</v>
      </c>
      <c r="K35" s="106" t="s">
        <v>348</v>
      </c>
      <c r="L35" s="87"/>
      <c r="M35" s="87"/>
      <c r="N35" s="106" t="s">
        <v>348</v>
      </c>
      <c r="O35" s="86"/>
      <c r="P35" s="87"/>
      <c r="Q35" s="106" t="s">
        <v>348</v>
      </c>
      <c r="R35" s="106" t="s">
        <v>348</v>
      </c>
      <c r="S35" s="106" t="s">
        <v>348</v>
      </c>
      <c r="T35" s="106" t="s">
        <v>348</v>
      </c>
      <c r="U35" s="106" t="s">
        <v>348</v>
      </c>
      <c r="V35" s="106" t="s">
        <v>348</v>
      </c>
      <c r="W35" s="106" t="s">
        <v>348</v>
      </c>
      <c r="X35" s="106" t="s">
        <v>348</v>
      </c>
      <c r="Y35" s="106" t="s">
        <v>348</v>
      </c>
      <c r="Z35" s="106" t="s">
        <v>348</v>
      </c>
      <c r="AA35" s="106" t="s">
        <v>348</v>
      </c>
      <c r="AB35" s="106" t="s">
        <v>348</v>
      </c>
      <c r="AC35" s="106" t="s">
        <v>348</v>
      </c>
      <c r="AD35" s="106" t="s">
        <v>348</v>
      </c>
      <c r="AE35" s="106" t="s">
        <v>348</v>
      </c>
      <c r="AF35" s="106" t="s">
        <v>348</v>
      </c>
      <c r="AG35" s="106" t="s">
        <v>348</v>
      </c>
      <c r="AH35" s="106" t="s">
        <v>348</v>
      </c>
      <c r="AI35" s="106" t="s">
        <v>348</v>
      </c>
      <c r="AJ35" s="106" t="s">
        <v>348</v>
      </c>
      <c r="AK35" s="106" t="s">
        <v>348</v>
      </c>
      <c r="AL35" s="106" t="s">
        <v>348</v>
      </c>
      <c r="AM35" s="106" t="s">
        <v>348</v>
      </c>
      <c r="AN35" s="106" t="s">
        <v>348</v>
      </c>
      <c r="AO35" s="106" t="s">
        <v>348</v>
      </c>
      <c r="AP35" s="106" t="s">
        <v>348</v>
      </c>
      <c r="AQ35" s="106" t="s">
        <v>348</v>
      </c>
      <c r="AR35" s="106" t="s">
        <v>348</v>
      </c>
      <c r="AS35" s="86"/>
      <c r="AT35" s="86"/>
      <c r="AU35" s="106" t="s">
        <v>348</v>
      </c>
      <c r="AV35" s="86"/>
      <c r="AW35" s="86"/>
      <c r="AX35" s="106" t="s">
        <v>348</v>
      </c>
      <c r="AY35" s="106" t="s">
        <v>348</v>
      </c>
      <c r="AZ35" s="106" t="s">
        <v>348</v>
      </c>
      <c r="BA35" s="106" t="s">
        <v>348</v>
      </c>
      <c r="BB35" s="106" t="s">
        <v>348</v>
      </c>
      <c r="BC35" s="106" t="s">
        <v>348</v>
      </c>
      <c r="BD35" s="106" t="s">
        <v>348</v>
      </c>
      <c r="BE35" s="106" t="s">
        <v>348</v>
      </c>
      <c r="BF35" s="106" t="s">
        <v>348</v>
      </c>
      <c r="BG35" s="106" t="s">
        <v>348</v>
      </c>
      <c r="BH35" s="106" t="s">
        <v>348</v>
      </c>
      <c r="BI35" s="106" t="s">
        <v>348</v>
      </c>
      <c r="BJ35" s="106" t="s">
        <v>348</v>
      </c>
      <c r="BK35" s="106" t="s">
        <v>348</v>
      </c>
      <c r="BL35" s="106" t="s">
        <v>348</v>
      </c>
      <c r="BM35" s="106" t="s">
        <v>348</v>
      </c>
      <c r="BN35" s="106" t="s">
        <v>348</v>
      </c>
      <c r="BO35" s="106" t="s">
        <v>348</v>
      </c>
      <c r="BP35" s="106" t="s">
        <v>348</v>
      </c>
      <c r="BQ35" s="106" t="s">
        <v>348</v>
      </c>
      <c r="BR35" s="106" t="s">
        <v>348</v>
      </c>
      <c r="BS35" s="106" t="s">
        <v>348</v>
      </c>
      <c r="BT35" s="106" t="s">
        <v>348</v>
      </c>
      <c r="BU35" s="106" t="s">
        <v>348</v>
      </c>
      <c r="BV35" s="106" t="s">
        <v>348</v>
      </c>
      <c r="BW35" s="106" t="s">
        <v>348</v>
      </c>
      <c r="BX35" s="106" t="s">
        <v>348</v>
      </c>
      <c r="BY35" s="86"/>
      <c r="BZ35" s="86"/>
      <c r="CA35" s="106" t="s">
        <v>348</v>
      </c>
      <c r="CB35" s="86"/>
      <c r="CC35" s="86"/>
      <c r="CD35" s="106" t="s">
        <v>348</v>
      </c>
      <c r="CE35" s="106" t="s">
        <v>348</v>
      </c>
      <c r="CF35" s="106" t="s">
        <v>348</v>
      </c>
      <c r="CG35" s="106" t="s">
        <v>348</v>
      </c>
      <c r="CH35" s="106" t="s">
        <v>348</v>
      </c>
      <c r="CI35" s="106" t="s">
        <v>348</v>
      </c>
      <c r="CJ35" s="86"/>
      <c r="CK35" s="86"/>
      <c r="CL35" s="106" t="s">
        <v>348</v>
      </c>
      <c r="CM35" s="106" t="s">
        <v>348</v>
      </c>
      <c r="CN35" s="106" t="s">
        <v>348</v>
      </c>
      <c r="CO35" s="86" t="s">
        <v>353</v>
      </c>
      <c r="CP35" s="86"/>
      <c r="CQ35" s="106" t="s">
        <v>348</v>
      </c>
      <c r="CR35" s="86"/>
      <c r="CS35" s="86"/>
      <c r="CT35" s="106" t="s">
        <v>348</v>
      </c>
      <c r="CU35" s="106" t="s">
        <v>348</v>
      </c>
      <c r="CV35" s="106" t="s">
        <v>348</v>
      </c>
      <c r="CW35" s="106" t="s">
        <v>348</v>
      </c>
      <c r="CX35" s="106" t="s">
        <v>348</v>
      </c>
      <c r="CY35" s="106" t="s">
        <v>348</v>
      </c>
      <c r="CZ35" s="106" t="s">
        <v>348</v>
      </c>
      <c r="DA35" s="106" t="s">
        <v>348</v>
      </c>
      <c r="DB35" s="106" t="s">
        <v>348</v>
      </c>
      <c r="DC35" s="106" t="s">
        <v>348</v>
      </c>
      <c r="DD35" s="86"/>
      <c r="DE35" s="86"/>
      <c r="DF35" s="106" t="s">
        <v>348</v>
      </c>
      <c r="DG35" s="106" t="s">
        <v>348</v>
      </c>
      <c r="DH35" s="86"/>
      <c r="DI35" s="86"/>
      <c r="DJ35" s="106" t="s">
        <v>348</v>
      </c>
      <c r="DK35" s="106" t="s">
        <v>348</v>
      </c>
      <c r="DL35" s="106" t="s">
        <v>348</v>
      </c>
      <c r="DM35" s="86"/>
      <c r="DN35" s="86"/>
      <c r="DO35" s="106" t="s">
        <v>348</v>
      </c>
      <c r="DP35" s="86" t="s">
        <v>349</v>
      </c>
      <c r="DQ35" s="86" t="s">
        <v>349</v>
      </c>
      <c r="DR35" s="86"/>
      <c r="DS35" s="86"/>
      <c r="DT35" s="106" t="s">
        <v>348</v>
      </c>
      <c r="DU35" s="106" t="s">
        <v>348</v>
      </c>
      <c r="DV35" s="106" t="s">
        <v>348</v>
      </c>
      <c r="DW35" s="106" t="s">
        <v>348</v>
      </c>
      <c r="DX35" s="86"/>
      <c r="DY35" s="86"/>
      <c r="DZ35" s="86" t="s">
        <v>350</v>
      </c>
      <c r="EA35" s="86" t="s">
        <v>350</v>
      </c>
      <c r="EB35" s="86"/>
      <c r="EC35" s="86"/>
      <c r="ED35" s="106" t="s">
        <v>348</v>
      </c>
      <c r="EE35" s="106" t="s">
        <v>348</v>
      </c>
      <c r="EF35" s="106" t="s">
        <v>348</v>
      </c>
      <c r="EG35" s="106" t="s">
        <v>348</v>
      </c>
      <c r="EH35" s="86"/>
      <c r="EI35" s="86"/>
      <c r="EJ35" s="106" t="s">
        <v>348</v>
      </c>
      <c r="EK35" s="106" t="s">
        <v>348</v>
      </c>
      <c r="EL35" s="106" t="s">
        <v>348</v>
      </c>
      <c r="EM35" s="106" t="s">
        <v>348</v>
      </c>
      <c r="EN35" s="86" t="s">
        <v>361</v>
      </c>
      <c r="EO35" s="86"/>
      <c r="EP35" s="106" t="s">
        <v>348</v>
      </c>
      <c r="EQ35" s="86"/>
      <c r="ER35" s="86"/>
      <c r="ES35" s="106" t="s">
        <v>348</v>
      </c>
      <c r="ET35" s="86"/>
      <c r="EU35" s="86"/>
      <c r="EV35" s="86"/>
      <c r="EW35" s="86"/>
      <c r="EX35" s="86"/>
      <c r="EY35" s="86"/>
      <c r="EZ35" s="86" t="s">
        <v>153</v>
      </c>
      <c r="FA35" s="86"/>
      <c r="FB35" s="86"/>
      <c r="FC35" s="86" t="s">
        <v>197</v>
      </c>
      <c r="FD35" s="86" t="s">
        <v>153</v>
      </c>
      <c r="FE35" s="86" t="s">
        <v>153</v>
      </c>
      <c r="FF35" s="86"/>
      <c r="FG35" s="86"/>
      <c r="FH35" s="86" t="s">
        <v>153</v>
      </c>
      <c r="FI35" s="86" t="s">
        <v>153</v>
      </c>
      <c r="FJ35" s="86" t="s">
        <v>153</v>
      </c>
      <c r="FK35" s="86" t="s">
        <v>153</v>
      </c>
      <c r="FL35" s="86" t="s">
        <v>153</v>
      </c>
      <c r="FM35" s="86" t="s">
        <v>153</v>
      </c>
      <c r="FN35" s="86" t="s">
        <v>153</v>
      </c>
      <c r="FO35" s="86" t="s">
        <v>153</v>
      </c>
      <c r="FP35" s="86"/>
      <c r="FQ35" s="86" t="s">
        <v>212</v>
      </c>
      <c r="FR35" s="86" t="s">
        <v>212</v>
      </c>
      <c r="FS35" s="86" t="s">
        <v>212</v>
      </c>
      <c r="FT35" s="86" t="s">
        <v>212</v>
      </c>
      <c r="FU35" s="86"/>
      <c r="FV35" s="86"/>
      <c r="FW35" s="86" t="s">
        <v>143</v>
      </c>
      <c r="FX35" s="86" t="s">
        <v>181</v>
      </c>
      <c r="FY35" s="86" t="s">
        <v>144</v>
      </c>
      <c r="FZ35" s="86" t="s">
        <v>145</v>
      </c>
      <c r="GA35" s="86" t="s">
        <v>181</v>
      </c>
      <c r="GB35" s="86" t="s">
        <v>145</v>
      </c>
      <c r="GC35" s="86" t="s">
        <v>199</v>
      </c>
      <c r="GD35" s="86"/>
      <c r="GE35" s="86" t="s">
        <v>181</v>
      </c>
      <c r="GF35" s="86" t="s">
        <v>143</v>
      </c>
      <c r="GG35" s="86" t="s">
        <v>146</v>
      </c>
      <c r="GH35" s="86" t="s">
        <v>145</v>
      </c>
      <c r="GI35" s="86" t="s">
        <v>147</v>
      </c>
      <c r="GJ35" s="86"/>
      <c r="GK35" s="86"/>
      <c r="GL35" s="86" t="s">
        <v>181</v>
      </c>
      <c r="GM35" s="86" t="s">
        <v>181</v>
      </c>
      <c r="GN35" s="86" t="s">
        <v>181</v>
      </c>
      <c r="GO35" s="86" t="s">
        <v>181</v>
      </c>
      <c r="GP35" s="86" t="s">
        <v>148</v>
      </c>
      <c r="GQ35" s="86"/>
      <c r="GR35" s="86"/>
      <c r="GS35" s="86" t="s">
        <v>181</v>
      </c>
      <c r="GT35" s="86" t="s">
        <v>181</v>
      </c>
      <c r="GU35" s="86" t="s">
        <v>181</v>
      </c>
      <c r="GV35" s="86"/>
      <c r="GW35" s="86"/>
      <c r="GX35" s="86"/>
      <c r="GY35" s="86" t="s">
        <v>181</v>
      </c>
      <c r="GZ35" s="86" t="s">
        <v>181</v>
      </c>
      <c r="HA35" s="86" t="s">
        <v>143</v>
      </c>
      <c r="HB35" s="86" t="s">
        <v>145</v>
      </c>
      <c r="HC35" s="86" t="s">
        <v>144</v>
      </c>
      <c r="HD35" s="86" t="s">
        <v>144</v>
      </c>
      <c r="HE35" s="86"/>
      <c r="HF35" s="86" t="s">
        <v>206</v>
      </c>
      <c r="HG35" s="86" t="s">
        <v>206</v>
      </c>
      <c r="HH35" s="86" t="s">
        <v>206</v>
      </c>
      <c r="HI35" s="86"/>
      <c r="HJ35" s="86" t="s">
        <v>200</v>
      </c>
      <c r="HK35" s="86" t="s">
        <v>200</v>
      </c>
      <c r="HL35" s="86" t="s">
        <v>142</v>
      </c>
      <c r="HM35" s="86" t="s">
        <v>150</v>
      </c>
      <c r="HN35" s="86" t="s">
        <v>142</v>
      </c>
      <c r="HO35" s="86" t="s">
        <v>142</v>
      </c>
      <c r="HP35" s="86" t="s">
        <v>142</v>
      </c>
      <c r="HQ35" s="86"/>
      <c r="HR35" s="86"/>
      <c r="HS35" s="86" t="s">
        <v>143</v>
      </c>
      <c r="HT35" s="86" t="s">
        <v>151</v>
      </c>
      <c r="HU35" s="86" t="s">
        <v>152</v>
      </c>
      <c r="HV35" s="86" t="s">
        <v>152</v>
      </c>
      <c r="HW35" s="86" t="s">
        <v>143</v>
      </c>
      <c r="HX35" s="86"/>
      <c r="HY35" s="86"/>
      <c r="HZ35" s="86" t="s">
        <v>149</v>
      </c>
      <c r="IA35" s="86" t="s">
        <v>149</v>
      </c>
      <c r="IB35" s="86" t="s">
        <v>149</v>
      </c>
      <c r="IC35" s="86" t="s">
        <v>149</v>
      </c>
      <c r="ID35" s="86"/>
      <c r="IE35" s="86"/>
      <c r="IF35" s="86" t="s">
        <v>146</v>
      </c>
      <c r="IG35" s="86" t="s">
        <v>145</v>
      </c>
      <c r="IH35" s="86" t="s">
        <v>145</v>
      </c>
      <c r="II35" s="86"/>
      <c r="IJ35" s="86"/>
      <c r="IK35" s="98" t="s">
        <v>210</v>
      </c>
      <c r="IL35" s="98" t="s">
        <v>210</v>
      </c>
      <c r="IM35" s="99" t="s">
        <v>153</v>
      </c>
      <c r="IN35" s="86"/>
      <c r="IO35" s="86" t="s">
        <v>181</v>
      </c>
      <c r="IP35" s="86" t="s">
        <v>181</v>
      </c>
      <c r="IQ35" s="86" t="s">
        <v>181</v>
      </c>
      <c r="IR35" s="86" t="s">
        <v>181</v>
      </c>
      <c r="IS35" s="86" t="s">
        <v>144</v>
      </c>
      <c r="IT35" s="86" t="s">
        <v>144</v>
      </c>
      <c r="IU35" s="86" t="s">
        <v>181</v>
      </c>
      <c r="IV35" s="86" t="s">
        <v>144</v>
      </c>
    </row>
    <row r="36" spans="1:151" ht="12.75">
      <c r="A36" s="110" t="str">
        <f>AL3</f>
        <v>Per cent born in North Macedonia, 2021</v>
      </c>
      <c r="B36" s="92"/>
      <c r="C36" s="92"/>
      <c r="D36" s="92"/>
      <c r="E36" s="68"/>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54"/>
      <c r="AI36" s="54"/>
      <c r="AJ36" s="54"/>
      <c r="AK36" s="54"/>
      <c r="AL36" s="54"/>
      <c r="AM36" s="54"/>
      <c r="AN36" s="54"/>
      <c r="AO36" s="54"/>
      <c r="AP36" s="54"/>
      <c r="AQ36" s="54"/>
      <c r="AR36" s="46"/>
      <c r="AS36" s="46"/>
      <c r="AT36" s="46"/>
      <c r="AU36" s="46"/>
      <c r="AV36" s="46"/>
      <c r="AW36" s="46"/>
      <c r="AX36" s="54"/>
      <c r="AY36" s="54"/>
      <c r="AZ36" s="54"/>
      <c r="BA36" s="54"/>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row>
    <row r="37" spans="1:151" ht="12.75">
      <c r="A37" s="110" t="str">
        <f>AM3</f>
        <v>Per cent born in Pakistan, 2021</v>
      </c>
      <c r="B37" s="92"/>
      <c r="C37" s="92"/>
      <c r="D37" s="92"/>
      <c r="E37" s="68"/>
      <c r="F37" s="21"/>
      <c r="G37" s="22"/>
      <c r="H37" s="23" t="s">
        <v>85</v>
      </c>
      <c r="I37" s="23" t="s">
        <v>86</v>
      </c>
      <c r="J37" s="23" t="s">
        <v>87</v>
      </c>
      <c r="K37" s="23" t="s">
        <v>88</v>
      </c>
      <c r="L37" s="23" t="s">
        <v>89</v>
      </c>
      <c r="M37" s="21"/>
      <c r="N37" s="24" t="s">
        <v>90</v>
      </c>
      <c r="O37" s="46"/>
      <c r="P37" s="46"/>
      <c r="Q37" s="46"/>
      <c r="R37" s="46"/>
      <c r="S37" s="46"/>
      <c r="T37" s="46"/>
      <c r="U37" s="46"/>
      <c r="V37" s="46"/>
      <c r="W37" s="46"/>
      <c r="X37" s="46"/>
      <c r="Y37" s="46"/>
      <c r="Z37" s="46"/>
      <c r="AA37" s="46"/>
      <c r="AB37" s="46"/>
      <c r="AC37" s="46"/>
      <c r="AD37" s="46"/>
      <c r="AE37" s="46"/>
      <c r="AF37" s="46"/>
      <c r="AG37" s="46"/>
      <c r="AH37" s="54"/>
      <c r="AI37" s="54"/>
      <c r="AJ37" s="54"/>
      <c r="AK37" s="54"/>
      <c r="AL37" s="54"/>
      <c r="AM37" s="54"/>
      <c r="AN37" s="54"/>
      <c r="AO37" s="54"/>
      <c r="AP37" s="54"/>
      <c r="AQ37" s="54"/>
      <c r="AR37" s="46"/>
      <c r="AS37" s="46"/>
      <c r="AT37" s="46"/>
      <c r="AU37" s="46"/>
      <c r="AV37" s="46"/>
      <c r="AW37" s="46"/>
      <c r="AX37" s="54"/>
      <c r="AY37" s="54"/>
      <c r="AZ37" s="54"/>
      <c r="BA37" s="54"/>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row>
    <row r="38" spans="1:151" ht="12.75">
      <c r="A38" s="110" t="str">
        <f>AN3</f>
        <v>Per cent born in Philippines, 2021</v>
      </c>
      <c r="B38" s="92"/>
      <c r="C38" s="92"/>
      <c r="D38" s="92"/>
      <c r="E38" s="68"/>
      <c r="F38" s="23">
        <v>1</v>
      </c>
      <c r="G38" s="26" t="s">
        <v>54</v>
      </c>
      <c r="H38" s="27">
        <f>C4</f>
        <v>8</v>
      </c>
      <c r="I38" s="27">
        <f>H38+0.000001*F38</f>
        <v>8.000001</v>
      </c>
      <c r="J38" s="23">
        <f>RANK(I38,I$38:I$68)</f>
        <v>17</v>
      </c>
      <c r="K38" s="28" t="str">
        <f>VLOOKUP(MATCH(F38,J$38:J$68,0),F$38:L$68,2)</f>
        <v>Melbourne </v>
      </c>
      <c r="L38" s="27">
        <f>VLOOKUP(MATCH(F38,J$38:J$68,0),F$38:L$68,4)</f>
        <v>85.81080971259786</v>
      </c>
      <c r="M38" s="21"/>
      <c r="N38" s="23"/>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row>
    <row r="39" spans="1:212" ht="12.75">
      <c r="A39" s="110" t="str">
        <f>AO3</f>
        <v>Per cent born in Sri Lanka, 2021</v>
      </c>
      <c r="B39" s="92"/>
      <c r="C39" s="92"/>
      <c r="D39" s="92"/>
      <c r="E39" s="68"/>
      <c r="F39" s="23">
        <v>2</v>
      </c>
      <c r="G39" s="26" t="s">
        <v>55</v>
      </c>
      <c r="H39" s="27">
        <f aca="true" t="shared" si="1" ref="H39:H68">C5</f>
        <v>14.014232999472853</v>
      </c>
      <c r="I39" s="27">
        <f aca="true" t="shared" si="2" ref="I39:I68">H39+0.000001*F39</f>
        <v>14.014234999472853</v>
      </c>
      <c r="J39" s="23">
        <f aca="true" t="shared" si="3" ref="J39:J68">RANK(I39,I$38:I$68)</f>
        <v>13</v>
      </c>
      <c r="K39" s="28" t="str">
        <f aca="true" t="shared" si="4" ref="K39:K68">VLOOKUP(MATCH(F39,J$38:J$68,0),F$38:L$68,2)</f>
        <v>Port Phillip </v>
      </c>
      <c r="L39" s="27">
        <f aca="true" t="shared" si="5" ref="L39:L68">VLOOKUP(MATCH(F39,J$38:J$68,0),F$38:L$68,4)</f>
        <v>66.57298377536782</v>
      </c>
      <c r="M39" s="21"/>
      <c r="N39" s="27">
        <f>L62</f>
        <v>2.665960924845024</v>
      </c>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GJ39" s="89"/>
      <c r="GK39" s="89"/>
      <c r="GL39" s="89"/>
      <c r="GM39" s="89"/>
      <c r="GN39" s="89"/>
      <c r="GO39" s="89"/>
      <c r="GP39" s="89"/>
      <c r="GQ39" s="89"/>
      <c r="GR39" s="89"/>
      <c r="GS39" s="89"/>
      <c r="GT39" s="89"/>
      <c r="GU39" s="89"/>
      <c r="GV39" s="89"/>
      <c r="GW39" s="89"/>
      <c r="GX39" s="89"/>
      <c r="GY39" s="89"/>
      <c r="GZ39" s="89"/>
      <c r="HA39" s="89"/>
      <c r="HB39" s="89"/>
      <c r="HC39" s="89"/>
      <c r="HD39" s="89"/>
    </row>
    <row r="40" spans="1:212" ht="12.75">
      <c r="A40" s="110" t="str">
        <f>AP3</f>
        <v>Per cent born in Thailand, 2021</v>
      </c>
      <c r="B40" s="92"/>
      <c r="C40" s="92"/>
      <c r="D40" s="92"/>
      <c r="E40" s="68"/>
      <c r="F40" s="23">
        <v>3</v>
      </c>
      <c r="G40" s="26" t="s">
        <v>56</v>
      </c>
      <c r="H40" s="27">
        <f t="shared" si="1"/>
        <v>24.17179479003922</v>
      </c>
      <c r="I40" s="27">
        <f t="shared" si="2"/>
        <v>24.171797790039218</v>
      </c>
      <c r="J40" s="23">
        <f t="shared" si="3"/>
        <v>7</v>
      </c>
      <c r="K40" s="28" t="str">
        <f t="shared" si="4"/>
        <v>Stonnington </v>
      </c>
      <c r="L40" s="27">
        <f t="shared" si="5"/>
        <v>53.05852819145016</v>
      </c>
      <c r="M40" s="21"/>
      <c r="N40" s="27">
        <f>L56</f>
        <v>4.270193977327809</v>
      </c>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GJ40" s="89"/>
      <c r="GK40" s="89"/>
      <c r="GL40" s="89"/>
      <c r="GM40" s="89"/>
      <c r="GN40" s="89"/>
      <c r="GO40" s="89"/>
      <c r="GP40" s="89"/>
      <c r="GQ40" s="89"/>
      <c r="GR40" s="89"/>
      <c r="GS40" s="89"/>
      <c r="GT40" s="89"/>
      <c r="GU40" s="89"/>
      <c r="GV40" s="89"/>
      <c r="GW40" s="89"/>
      <c r="GX40" s="89"/>
      <c r="GY40" s="89"/>
      <c r="GZ40" s="89"/>
      <c r="HA40" s="89"/>
      <c r="HB40" s="89"/>
      <c r="HC40" s="89"/>
      <c r="HD40" s="89"/>
    </row>
    <row r="41" spans="1:212" ht="12.75">
      <c r="A41" s="110" t="str">
        <f>AQ3</f>
        <v>Per cent born in Turkey, 2021</v>
      </c>
      <c r="B41" s="92"/>
      <c r="C41" s="92"/>
      <c r="D41" s="92"/>
      <c r="E41" s="68"/>
      <c r="F41" s="23">
        <v>4</v>
      </c>
      <c r="G41" s="26" t="s">
        <v>57</v>
      </c>
      <c r="H41" s="27">
        <f t="shared" si="1"/>
        <v>4.270189977327809</v>
      </c>
      <c r="I41" s="27">
        <f t="shared" si="2"/>
        <v>4.270193977327809</v>
      </c>
      <c r="J41" s="23">
        <f>RANK(I41,I$38:I$68)</f>
        <v>19</v>
      </c>
      <c r="K41" s="28" t="str">
        <f t="shared" si="4"/>
        <v>Yarra </v>
      </c>
      <c r="L41" s="27">
        <f t="shared" si="5"/>
        <v>49.00003</v>
      </c>
      <c r="M41" s="21"/>
      <c r="N41" s="27">
        <f>L50</f>
        <v>14.014234999472853</v>
      </c>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GJ41" s="89"/>
      <c r="GK41" s="89"/>
      <c r="GL41" s="89"/>
      <c r="GM41" s="89"/>
      <c r="GN41" s="89"/>
      <c r="GO41" s="89"/>
      <c r="GP41" s="89"/>
      <c r="GQ41" s="89"/>
      <c r="GR41" s="89"/>
      <c r="GS41" s="89"/>
      <c r="GT41" s="89"/>
      <c r="GU41" s="89"/>
      <c r="GV41" s="89"/>
      <c r="GW41" s="89"/>
      <c r="GX41" s="89"/>
      <c r="GY41" s="89"/>
      <c r="GZ41" s="89"/>
      <c r="HA41" s="89"/>
      <c r="HB41" s="89"/>
      <c r="HC41" s="89"/>
      <c r="HD41" s="89"/>
    </row>
    <row r="42" spans="1:212" ht="12.75">
      <c r="A42" s="110" t="str">
        <f>AR3</f>
        <v>Per cent born in Vietnam, 2021</v>
      </c>
      <c r="B42" s="92"/>
      <c r="C42" s="92"/>
      <c r="D42" s="92"/>
      <c r="E42" s="68"/>
      <c r="F42" s="23">
        <v>5</v>
      </c>
      <c r="G42" s="26" t="s">
        <v>58</v>
      </c>
      <c r="H42" s="27">
        <f t="shared" si="1"/>
        <v>0.8584991415008585</v>
      </c>
      <c r="I42" s="27">
        <f t="shared" si="2"/>
        <v>0.8585041415008585</v>
      </c>
      <c r="J42" s="23">
        <f t="shared" si="3"/>
        <v>29</v>
      </c>
      <c r="K42" s="28" t="str">
        <f t="shared" si="4"/>
        <v>Glen Eira </v>
      </c>
      <c r="L42" s="27">
        <f t="shared" si="5"/>
        <v>28.287768855084963</v>
      </c>
      <c r="M42" s="21"/>
      <c r="N42" s="27">
        <f>L44</f>
        <v>24.171797790039218</v>
      </c>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GJ42" s="89"/>
      <c r="GK42" s="89"/>
      <c r="GL42" s="89"/>
      <c r="GM42" s="89"/>
      <c r="GN42" s="89"/>
      <c r="GO42" s="89"/>
      <c r="GP42" s="89"/>
      <c r="GQ42" s="89"/>
      <c r="GR42" s="89"/>
      <c r="GS42" s="89"/>
      <c r="GT42" s="89"/>
      <c r="GU42" s="89"/>
      <c r="GV42" s="89"/>
      <c r="GW42" s="89"/>
      <c r="GX42" s="89"/>
      <c r="GY42" s="89"/>
      <c r="GZ42" s="89"/>
      <c r="HA42" s="89"/>
      <c r="HB42" s="89"/>
      <c r="HC42" s="89"/>
      <c r="HD42" s="89"/>
    </row>
    <row r="43" spans="1:212" ht="12.75">
      <c r="A43" s="110"/>
      <c r="B43" s="92"/>
      <c r="C43" s="92"/>
      <c r="D43" s="92"/>
      <c r="E43" s="68"/>
      <c r="F43" s="23">
        <v>6</v>
      </c>
      <c r="G43" s="26" t="s">
        <v>59</v>
      </c>
      <c r="H43" s="27">
        <f t="shared" si="1"/>
        <v>0.8882890511979111</v>
      </c>
      <c r="I43" s="27">
        <f t="shared" si="2"/>
        <v>0.8882950511979111</v>
      </c>
      <c r="J43" s="23">
        <f t="shared" si="3"/>
        <v>28</v>
      </c>
      <c r="K43" s="28" t="str">
        <f t="shared" si="4"/>
        <v>Maribyrnong </v>
      </c>
      <c r="L43" s="27">
        <f t="shared" si="5"/>
        <v>25.55712113041156</v>
      </c>
      <c r="M43" s="21"/>
      <c r="N43" s="21"/>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GJ43" s="89"/>
      <c r="GK43" s="89"/>
      <c r="GL43" s="89"/>
      <c r="GM43" s="89"/>
      <c r="GN43" s="89"/>
      <c r="GO43" s="89"/>
      <c r="GP43" s="89"/>
      <c r="GQ43" s="89"/>
      <c r="GR43" s="89"/>
      <c r="GS43" s="89"/>
      <c r="GT43" s="89"/>
      <c r="GU43" s="89"/>
      <c r="GV43" s="89"/>
      <c r="GW43" s="89"/>
      <c r="GX43" s="89"/>
      <c r="GY43" s="89"/>
      <c r="GZ43" s="89"/>
      <c r="HA43" s="89"/>
      <c r="HB43" s="89"/>
      <c r="HC43" s="89"/>
      <c r="HD43" s="89"/>
    </row>
    <row r="44" spans="1:212" ht="12.75">
      <c r="A44" s="110" t="str">
        <f>AT3</f>
        <v>Recent Arrivals</v>
      </c>
      <c r="B44" s="92"/>
      <c r="C44" s="92"/>
      <c r="D44" s="92"/>
      <c r="E44" s="68"/>
      <c r="F44" s="23">
        <v>7</v>
      </c>
      <c r="G44" s="26" t="s">
        <v>60</v>
      </c>
      <c r="H44" s="27">
        <f t="shared" si="1"/>
        <v>15.605877210678502</v>
      </c>
      <c r="I44" s="27">
        <f t="shared" si="2"/>
        <v>15.605884210678502</v>
      </c>
      <c r="J44" s="23">
        <f t="shared" si="3"/>
        <v>10</v>
      </c>
      <c r="K44" s="28" t="str">
        <f t="shared" si="4"/>
        <v>Boroondara </v>
      </c>
      <c r="L44" s="27">
        <f t="shared" si="5"/>
        <v>24.171797790039218</v>
      </c>
      <c r="M44" s="21"/>
      <c r="N44" s="21"/>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GJ44" s="89"/>
      <c r="GK44" s="89"/>
      <c r="GL44" s="89"/>
      <c r="GM44" s="89"/>
      <c r="GN44" s="89"/>
      <c r="GO44" s="89"/>
      <c r="GP44" s="89"/>
      <c r="GQ44" s="89"/>
      <c r="GR44" s="89"/>
      <c r="GS44" s="89"/>
      <c r="GT44" s="89"/>
      <c r="GU44" s="89"/>
      <c r="GV44" s="89"/>
      <c r="GW44" s="89"/>
      <c r="GX44" s="89"/>
      <c r="GY44" s="89"/>
      <c r="GZ44" s="89"/>
      <c r="HA44" s="89"/>
      <c r="HB44" s="89"/>
      <c r="HC44" s="89"/>
      <c r="HD44" s="89"/>
    </row>
    <row r="45" spans="1:212" ht="12.75">
      <c r="A45" s="110" t="str">
        <f>AU3</f>
        <v>Per cent who arrived in Australia Since 2019, 2021</v>
      </c>
      <c r="B45" s="92"/>
      <c r="C45" s="92"/>
      <c r="D45" s="92"/>
      <c r="E45" s="68"/>
      <c r="F45" s="23">
        <v>8</v>
      </c>
      <c r="G45" s="26" t="s">
        <v>61</v>
      </c>
      <c r="H45" s="27">
        <f t="shared" si="1"/>
        <v>2.4217733265433146</v>
      </c>
      <c r="I45" s="27">
        <f t="shared" si="2"/>
        <v>2.4217813265433143</v>
      </c>
      <c r="J45" s="23">
        <f t="shared" si="3"/>
        <v>26</v>
      </c>
      <c r="K45" s="28" t="str">
        <f t="shared" si="4"/>
        <v>Moonee Valley </v>
      </c>
      <c r="L45" s="27">
        <f t="shared" si="5"/>
        <v>22.99521029094332</v>
      </c>
      <c r="M45" s="21"/>
      <c r="N45" s="21"/>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GJ45" s="89"/>
      <c r="GK45" s="89"/>
      <c r="GL45" s="89"/>
      <c r="GM45" s="89"/>
      <c r="GN45" s="89"/>
      <c r="GO45" s="89"/>
      <c r="GP45" s="89"/>
      <c r="GQ45" s="89"/>
      <c r="GR45" s="89"/>
      <c r="GS45" s="89"/>
      <c r="GT45" s="89"/>
      <c r="GU45" s="89"/>
      <c r="GV45" s="89"/>
      <c r="GW45" s="89"/>
      <c r="GX45" s="89"/>
      <c r="GY45" s="89"/>
      <c r="GZ45" s="89"/>
      <c r="HA45" s="89"/>
      <c r="HB45" s="89"/>
      <c r="HC45" s="89"/>
      <c r="HD45" s="89"/>
    </row>
    <row r="46" spans="1:212" ht="12.75">
      <c r="A46" s="110"/>
      <c r="B46" s="92"/>
      <c r="C46" s="92"/>
      <c r="D46" s="92"/>
      <c r="E46" s="68"/>
      <c r="F46" s="23">
        <v>9</v>
      </c>
      <c r="G46" s="26" t="s">
        <v>62</v>
      </c>
      <c r="H46" s="27">
        <f t="shared" si="1"/>
        <v>28.287759855084964</v>
      </c>
      <c r="I46" s="27">
        <f t="shared" si="2"/>
        <v>28.287768855084963</v>
      </c>
      <c r="J46" s="23">
        <f t="shared" si="3"/>
        <v>5</v>
      </c>
      <c r="K46" s="28" t="str">
        <f t="shared" si="4"/>
        <v>Moreland </v>
      </c>
      <c r="L46" s="27">
        <f t="shared" si="5"/>
        <v>18.526179608615585</v>
      </c>
      <c r="M46" s="21"/>
      <c r="N46" s="21"/>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GJ46" s="89"/>
      <c r="GK46" s="89"/>
      <c r="GL46" s="89"/>
      <c r="GM46" s="89"/>
      <c r="GN46" s="89"/>
      <c r="GO46" s="89"/>
      <c r="GP46" s="89"/>
      <c r="GQ46" s="89"/>
      <c r="GR46" s="89"/>
      <c r="GS46" s="89"/>
      <c r="GT46" s="89"/>
      <c r="GU46" s="89"/>
      <c r="GV46" s="89"/>
      <c r="GW46" s="89"/>
      <c r="GX46" s="89"/>
      <c r="GY46" s="89"/>
      <c r="GZ46" s="89"/>
      <c r="HA46" s="89"/>
      <c r="HB46" s="89"/>
      <c r="HC46" s="89"/>
      <c r="HD46" s="89"/>
    </row>
    <row r="47" spans="1:212" ht="12.75">
      <c r="A47" s="110" t="str">
        <f>AW3</f>
        <v>Spoken Languages</v>
      </c>
      <c r="B47" s="92"/>
      <c r="C47" s="92"/>
      <c r="D47" s="92"/>
      <c r="E47" s="68"/>
      <c r="F47" s="23">
        <v>10</v>
      </c>
      <c r="G47" s="26" t="s">
        <v>63</v>
      </c>
      <c r="H47" s="27">
        <f t="shared" si="1"/>
        <v>10.30151726273417</v>
      </c>
      <c r="I47" s="27">
        <f t="shared" si="2"/>
        <v>10.301527262734169</v>
      </c>
      <c r="J47" s="23">
        <f t="shared" si="3"/>
        <v>16</v>
      </c>
      <c r="K47" s="28" t="str">
        <f t="shared" si="4"/>
        <v>Darebin </v>
      </c>
      <c r="L47" s="27">
        <f t="shared" si="5"/>
        <v>15.605884210678502</v>
      </c>
      <c r="M47" s="21"/>
      <c r="N47" s="21"/>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GJ47" s="89"/>
      <c r="GK47" s="89"/>
      <c r="GL47" s="89"/>
      <c r="GM47" s="89"/>
      <c r="GN47" s="89"/>
      <c r="GO47" s="89"/>
      <c r="GP47" s="89"/>
      <c r="GQ47" s="89"/>
      <c r="GR47" s="89"/>
      <c r="GS47" s="89"/>
      <c r="GT47" s="89"/>
      <c r="GU47" s="89"/>
      <c r="GV47" s="89"/>
      <c r="GW47" s="89"/>
      <c r="GX47" s="89"/>
      <c r="GY47" s="89"/>
      <c r="GZ47" s="89"/>
      <c r="HA47" s="89"/>
      <c r="HB47" s="89"/>
      <c r="HC47" s="89"/>
      <c r="HD47" s="89"/>
    </row>
    <row r="48" spans="1:212" ht="12.75">
      <c r="A48" s="110" t="str">
        <f>AX3</f>
        <v>Per cent who speak languages other than English at home, 2021</v>
      </c>
      <c r="B48" s="92"/>
      <c r="C48" s="92"/>
      <c r="D48" s="92"/>
      <c r="E48" s="68"/>
      <c r="F48" s="23">
        <v>11</v>
      </c>
      <c r="G48" s="26" t="s">
        <v>64</v>
      </c>
      <c r="H48" s="27">
        <f t="shared" si="1"/>
        <v>6.779172075580557</v>
      </c>
      <c r="I48" s="27">
        <f t="shared" si="2"/>
        <v>6.779183075580557</v>
      </c>
      <c r="J48" s="23">
        <f t="shared" si="3"/>
        <v>18</v>
      </c>
      <c r="K48" s="28" t="str">
        <f t="shared" si="4"/>
        <v>Monash </v>
      </c>
      <c r="L48" s="27">
        <f t="shared" si="5"/>
        <v>15.211308636703002</v>
      </c>
      <c r="M48" s="21"/>
      <c r="N48" s="21"/>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GJ48" s="89"/>
      <c r="GK48" s="89"/>
      <c r="GL48" s="89"/>
      <c r="GM48" s="89"/>
      <c r="GN48" s="89"/>
      <c r="GO48" s="89"/>
      <c r="GP48" s="89"/>
      <c r="GQ48" s="89"/>
      <c r="GR48" s="89"/>
      <c r="GS48" s="89"/>
      <c r="GT48" s="89"/>
      <c r="GU48" s="89"/>
      <c r="GV48" s="89"/>
      <c r="GW48" s="89"/>
      <c r="GX48" s="89"/>
      <c r="GY48" s="89"/>
      <c r="GZ48" s="89"/>
      <c r="HA48" s="89"/>
      <c r="HB48" s="89"/>
      <c r="HC48" s="89"/>
      <c r="HD48" s="89"/>
    </row>
    <row r="49" spans="1:212" ht="12.75">
      <c r="A49" s="110" t="str">
        <f>AZ3</f>
        <v>Per cent who speak Cantonese at home, 2021</v>
      </c>
      <c r="B49" s="92"/>
      <c r="C49" s="92"/>
      <c r="D49" s="92"/>
      <c r="E49" s="68"/>
      <c r="F49" s="23">
        <v>12</v>
      </c>
      <c r="G49" s="26" t="s">
        <v>65</v>
      </c>
      <c r="H49" s="27">
        <f t="shared" si="1"/>
        <v>2.9598531955060925</v>
      </c>
      <c r="I49" s="27">
        <f t="shared" si="2"/>
        <v>2.9598651955060924</v>
      </c>
      <c r="J49" s="23">
        <f t="shared" si="3"/>
        <v>21</v>
      </c>
      <c r="K49" s="28" t="str">
        <f t="shared" si="4"/>
        <v>Kingston </v>
      </c>
      <c r="L49" s="27">
        <f t="shared" si="5"/>
        <v>15.02298641647522</v>
      </c>
      <c r="M49" s="21"/>
      <c r="N49" s="21"/>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GJ49" s="89"/>
      <c r="GK49" s="89"/>
      <c r="GL49" s="89"/>
      <c r="GM49" s="89"/>
      <c r="GN49" s="89"/>
      <c r="GO49" s="89"/>
      <c r="GP49" s="89"/>
      <c r="GQ49" s="89"/>
      <c r="GR49" s="89"/>
      <c r="GS49" s="89"/>
      <c r="GT49" s="89"/>
      <c r="GU49" s="89"/>
      <c r="GV49" s="89"/>
      <c r="GW49" s="89"/>
      <c r="GX49" s="89"/>
      <c r="GY49" s="89"/>
      <c r="GZ49" s="89"/>
      <c r="HA49" s="89"/>
      <c r="HB49" s="89"/>
      <c r="HC49" s="89"/>
      <c r="HD49" s="89"/>
    </row>
    <row r="50" spans="1:212" ht="12.75">
      <c r="A50" s="110" t="str">
        <f>AZ3</f>
        <v>Per cent who speak Cantonese at home, 2021</v>
      </c>
      <c r="B50" s="92"/>
      <c r="C50" s="92"/>
      <c r="D50" s="92"/>
      <c r="E50" s="68"/>
      <c r="F50" s="23">
        <v>13</v>
      </c>
      <c r="G50" s="26" t="s">
        <v>66</v>
      </c>
      <c r="H50" s="27">
        <f t="shared" si="1"/>
        <v>15.02297341647522</v>
      </c>
      <c r="I50" s="27">
        <f t="shared" si="2"/>
        <v>15.02298641647522</v>
      </c>
      <c r="J50" s="23">
        <f t="shared" si="3"/>
        <v>12</v>
      </c>
      <c r="K50" s="28" t="str">
        <f t="shared" si="4"/>
        <v>Bayside </v>
      </c>
      <c r="L50" s="27">
        <f t="shared" si="5"/>
        <v>14.014234999472853</v>
      </c>
      <c r="M50" s="21"/>
      <c r="N50" s="21"/>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GJ50" s="89"/>
      <c r="GK50" s="89"/>
      <c r="GL50" s="89"/>
      <c r="GM50" s="89"/>
      <c r="GN50" s="89"/>
      <c r="GO50" s="89"/>
      <c r="GP50" s="89"/>
      <c r="GQ50" s="89"/>
      <c r="GR50" s="89"/>
      <c r="GS50" s="89"/>
      <c r="GT50" s="89"/>
      <c r="GU50" s="89"/>
      <c r="GV50" s="89"/>
      <c r="GW50" s="89"/>
      <c r="GX50" s="89"/>
      <c r="GY50" s="89"/>
      <c r="GZ50" s="89"/>
      <c r="HA50" s="89"/>
      <c r="HB50" s="89"/>
      <c r="HC50" s="89"/>
      <c r="HD50" s="89"/>
    </row>
    <row r="51" spans="1:212" ht="12.75">
      <c r="A51" s="110" t="str">
        <f>BA3</f>
        <v>Per cent who speak Croatian at home, 2021</v>
      </c>
      <c r="B51" s="92"/>
      <c r="C51" s="92"/>
      <c r="D51" s="92"/>
      <c r="E51" s="68"/>
      <c r="F51" s="23">
        <v>14</v>
      </c>
      <c r="G51" s="26" t="s">
        <v>67</v>
      </c>
      <c r="H51" s="27">
        <f t="shared" si="1"/>
        <v>2.6659469248450236</v>
      </c>
      <c r="I51" s="27">
        <f t="shared" si="2"/>
        <v>2.665960924845024</v>
      </c>
      <c r="J51" s="23">
        <f t="shared" si="3"/>
        <v>25</v>
      </c>
      <c r="K51" s="28" t="str">
        <f t="shared" si="4"/>
        <v>Whitehorse </v>
      </c>
      <c r="L51" s="27">
        <f t="shared" si="5"/>
        <v>11.123818409098112</v>
      </c>
      <c r="M51" s="21"/>
      <c r="N51" s="21"/>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GJ51" s="89"/>
      <c r="GK51" s="89"/>
      <c r="GL51" s="89"/>
      <c r="GM51" s="89"/>
      <c r="GN51" s="89"/>
      <c r="GO51" s="89"/>
      <c r="GP51" s="89"/>
      <c r="GQ51" s="89"/>
      <c r="GR51" s="89"/>
      <c r="GS51" s="89"/>
      <c r="GT51" s="89"/>
      <c r="GU51" s="89"/>
      <c r="GV51" s="89"/>
      <c r="GW51" s="89"/>
      <c r="GX51" s="89"/>
      <c r="GY51" s="89"/>
      <c r="GZ51" s="89"/>
      <c r="HA51" s="89"/>
      <c r="HB51" s="89"/>
      <c r="HC51" s="89"/>
      <c r="HD51" s="89"/>
    </row>
    <row r="52" spans="1:212" ht="12.75">
      <c r="A52" s="110" t="str">
        <f>BB3</f>
        <v>Per cent who speak English only at home, 2021</v>
      </c>
      <c r="B52" s="92"/>
      <c r="C52" s="92"/>
      <c r="D52" s="92"/>
      <c r="E52" s="68"/>
      <c r="F52" s="23">
        <v>15</v>
      </c>
      <c r="G52" s="26" t="s">
        <v>68</v>
      </c>
      <c r="H52" s="27">
        <f t="shared" si="1"/>
        <v>11.123575338777709</v>
      </c>
      <c r="I52" s="27">
        <f t="shared" si="2"/>
        <v>11.123590338777708</v>
      </c>
      <c r="J52" s="23">
        <f t="shared" si="3"/>
        <v>15</v>
      </c>
      <c r="K52" s="28" t="str">
        <f t="shared" si="4"/>
        <v>Manningham </v>
      </c>
      <c r="L52" s="27">
        <f t="shared" si="5"/>
        <v>11.123590338777708</v>
      </c>
      <c r="M52" s="21"/>
      <c r="N52" s="21"/>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GJ52" s="89"/>
      <c r="GK52" s="89"/>
      <c r="GL52" s="89"/>
      <c r="GM52" s="89"/>
      <c r="GN52" s="89"/>
      <c r="GO52" s="89"/>
      <c r="GP52" s="89"/>
      <c r="GQ52" s="89"/>
      <c r="GR52" s="89"/>
      <c r="GS52" s="89"/>
      <c r="GT52" s="89"/>
      <c r="GU52" s="89"/>
      <c r="GV52" s="89"/>
      <c r="GW52" s="89"/>
      <c r="GX52" s="89"/>
      <c r="GY52" s="89"/>
      <c r="GZ52" s="89"/>
      <c r="HA52" s="89"/>
      <c r="HB52" s="89"/>
      <c r="HC52" s="89"/>
      <c r="HD52" s="89"/>
    </row>
    <row r="53" spans="1:212" ht="12.75">
      <c r="A53" s="110" t="str">
        <f>BC3</f>
        <v>Per cent who speak Filipino at home, 2021</v>
      </c>
      <c r="B53" s="92"/>
      <c r="C53" s="92"/>
      <c r="D53" s="92"/>
      <c r="E53" s="68"/>
      <c r="F53" s="23">
        <v>16</v>
      </c>
      <c r="G53" s="26" t="s">
        <v>69</v>
      </c>
      <c r="H53" s="27">
        <f t="shared" si="1"/>
        <v>25.55710513041156</v>
      </c>
      <c r="I53" s="27">
        <f t="shared" si="2"/>
        <v>25.55712113041156</v>
      </c>
      <c r="J53" s="23">
        <f t="shared" si="3"/>
        <v>6</v>
      </c>
      <c r="K53" s="28" t="str">
        <f t="shared" si="4"/>
        <v>Greater Dandenong </v>
      </c>
      <c r="L53" s="27">
        <f t="shared" si="5"/>
        <v>10.301527262734169</v>
      </c>
      <c r="M53" s="21"/>
      <c r="N53" s="21"/>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GJ53" s="89"/>
      <c r="GK53" s="89"/>
      <c r="GL53" s="89"/>
      <c r="GM53" s="89"/>
      <c r="GN53" s="89"/>
      <c r="GO53" s="89"/>
      <c r="GP53" s="89"/>
      <c r="GQ53" s="89"/>
      <c r="GR53" s="89"/>
      <c r="GS53" s="89"/>
      <c r="GT53" s="89"/>
      <c r="GU53" s="89"/>
      <c r="GV53" s="89"/>
      <c r="GW53" s="89"/>
      <c r="GX53" s="89"/>
      <c r="GY53" s="89"/>
      <c r="GZ53" s="89"/>
      <c r="HA53" s="89"/>
      <c r="HB53" s="89"/>
      <c r="HC53" s="89"/>
      <c r="HD53" s="89"/>
    </row>
    <row r="54" spans="1:212" ht="12.75">
      <c r="A54" s="110" t="str">
        <f>BD3</f>
        <v>Per cent who speak Greek at home, 2021</v>
      </c>
      <c r="B54" s="92"/>
      <c r="C54" s="92"/>
      <c r="D54" s="92"/>
      <c r="E54" s="68"/>
      <c r="F54" s="23">
        <v>17</v>
      </c>
      <c r="G54" s="26" t="s">
        <v>70</v>
      </c>
      <c r="H54" s="27">
        <f t="shared" si="1"/>
        <v>3.978422117329737</v>
      </c>
      <c r="I54" s="27">
        <f t="shared" si="2"/>
        <v>3.9784391173297373</v>
      </c>
      <c r="J54" s="23">
        <f t="shared" si="3"/>
        <v>20</v>
      </c>
      <c r="K54" s="28" t="str">
        <f t="shared" si="4"/>
        <v>Banyule </v>
      </c>
      <c r="L54" s="27">
        <f t="shared" si="5"/>
        <v>8.000001</v>
      </c>
      <c r="M54" s="21"/>
      <c r="N54" s="21"/>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GJ54" s="89"/>
      <c r="GK54" s="89"/>
      <c r="GL54" s="89"/>
      <c r="GM54" s="89"/>
      <c r="GN54" s="89"/>
      <c r="GO54" s="89"/>
      <c r="GP54" s="89"/>
      <c r="GQ54" s="89"/>
      <c r="GR54" s="89"/>
      <c r="GS54" s="89"/>
      <c r="GT54" s="89"/>
      <c r="GU54" s="89"/>
      <c r="GV54" s="89"/>
      <c r="GW54" s="89"/>
      <c r="GX54" s="89"/>
      <c r="GY54" s="89"/>
      <c r="GZ54" s="89"/>
      <c r="HA54" s="89"/>
      <c r="HB54" s="89"/>
      <c r="HC54" s="89"/>
      <c r="HD54" s="89"/>
    </row>
    <row r="55" spans="1:212" ht="12.75">
      <c r="A55" s="110" t="str">
        <f>BE3</f>
        <v>Per cent who speak Hindi at home, 2021</v>
      </c>
      <c r="B55" s="92"/>
      <c r="C55" s="92"/>
      <c r="D55" s="92"/>
      <c r="E55" s="68"/>
      <c r="F55" s="23">
        <v>18</v>
      </c>
      <c r="G55" s="26" t="s">
        <v>71</v>
      </c>
      <c r="H55" s="27">
        <f t="shared" si="1"/>
        <v>85.81079171259786</v>
      </c>
      <c r="I55" s="27">
        <f t="shared" si="2"/>
        <v>85.81080971259786</v>
      </c>
      <c r="J55" s="23">
        <f>RANK(I55,I$38:I$68)</f>
        <v>1</v>
      </c>
      <c r="K55" s="28" t="str">
        <f t="shared" si="4"/>
        <v>Hobsons Bay </v>
      </c>
      <c r="L55" s="27">
        <f t="shared" si="5"/>
        <v>6.779183075580557</v>
      </c>
      <c r="M55" s="21"/>
      <c r="N55" s="21"/>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GJ55" s="89"/>
      <c r="GK55" s="89"/>
      <c r="GL55" s="89"/>
      <c r="GM55" s="89"/>
      <c r="GN55" s="89"/>
      <c r="GO55" s="89"/>
      <c r="GP55" s="89"/>
      <c r="GQ55" s="89"/>
      <c r="GR55" s="89"/>
      <c r="GS55" s="89"/>
      <c r="GT55" s="89"/>
      <c r="GU55" s="89"/>
      <c r="GV55" s="89"/>
      <c r="GW55" s="89"/>
      <c r="GX55" s="89"/>
      <c r="GY55" s="89"/>
      <c r="GZ55" s="89"/>
      <c r="HA55" s="89"/>
      <c r="HB55" s="89"/>
      <c r="HC55" s="89"/>
      <c r="HD55" s="89"/>
    </row>
    <row r="56" spans="1:212" ht="12.75">
      <c r="A56" s="110" t="str">
        <f>BF3</f>
        <v>Per cent who speak Indonesian at home, 2021</v>
      </c>
      <c r="B56" s="92"/>
      <c r="C56" s="92"/>
      <c r="D56" s="92"/>
      <c r="E56" s="68"/>
      <c r="F56" s="23">
        <v>19</v>
      </c>
      <c r="G56" s="26" t="s">
        <v>72</v>
      </c>
      <c r="H56" s="27">
        <f t="shared" si="1"/>
        <v>0.7448009615034418</v>
      </c>
      <c r="I56" s="27">
        <f t="shared" si="2"/>
        <v>0.7448199615034418</v>
      </c>
      <c r="J56" s="23">
        <f t="shared" si="3"/>
        <v>30</v>
      </c>
      <c r="K56" s="28" t="str">
        <f t="shared" si="4"/>
        <v>Brimbank </v>
      </c>
      <c r="L56" s="27">
        <f t="shared" si="5"/>
        <v>4.270193977327809</v>
      </c>
      <c r="M56" s="21"/>
      <c r="N56" s="21"/>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GJ56" s="89"/>
      <c r="GK56" s="89"/>
      <c r="GL56" s="89"/>
      <c r="GM56" s="89"/>
      <c r="GN56" s="89"/>
      <c r="GO56" s="89"/>
      <c r="GP56" s="89"/>
      <c r="GQ56" s="89"/>
      <c r="GR56" s="89"/>
      <c r="GS56" s="89"/>
      <c r="GT56" s="89"/>
      <c r="GU56" s="89"/>
      <c r="GV56" s="89"/>
      <c r="GW56" s="89"/>
      <c r="GX56" s="89"/>
      <c r="GY56" s="89"/>
      <c r="GZ56" s="89"/>
      <c r="HA56" s="89"/>
      <c r="HB56" s="89"/>
      <c r="HC56" s="89"/>
      <c r="HD56" s="89"/>
    </row>
    <row r="57" spans="1:212" ht="12.75">
      <c r="A57" s="110" t="str">
        <f>BG3</f>
        <v>Per cent who speak Italian at home, 2021</v>
      </c>
      <c r="B57" s="92"/>
      <c r="C57" s="92"/>
      <c r="D57" s="92"/>
      <c r="E57" s="68"/>
      <c r="F57" s="23">
        <v>20</v>
      </c>
      <c r="G57" s="26" t="s">
        <v>73</v>
      </c>
      <c r="H57" s="27">
        <f t="shared" si="1"/>
        <v>15.211288636703003</v>
      </c>
      <c r="I57" s="27">
        <f t="shared" si="2"/>
        <v>15.211308636703002</v>
      </c>
      <c r="J57" s="23">
        <f t="shared" si="3"/>
        <v>11</v>
      </c>
      <c r="K57" s="28" t="str">
        <f t="shared" si="4"/>
        <v>Maroondah </v>
      </c>
      <c r="L57" s="27">
        <f t="shared" si="5"/>
        <v>3.9784391173297373</v>
      </c>
      <c r="M57" s="21"/>
      <c r="N57" s="21"/>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GJ57" s="89"/>
      <c r="GK57" s="89"/>
      <c r="GL57" s="89"/>
      <c r="GM57" s="89"/>
      <c r="GN57" s="89"/>
      <c r="GO57" s="89"/>
      <c r="GP57" s="89"/>
      <c r="GQ57" s="89"/>
      <c r="GR57" s="89"/>
      <c r="GS57" s="89"/>
      <c r="GT57" s="89"/>
      <c r="GU57" s="89"/>
      <c r="GV57" s="89"/>
      <c r="GW57" s="89"/>
      <c r="GX57" s="89"/>
      <c r="GY57" s="89"/>
      <c r="GZ57" s="89"/>
      <c r="HA57" s="89"/>
      <c r="HB57" s="89"/>
      <c r="HC57" s="89"/>
      <c r="HD57" s="89"/>
    </row>
    <row r="58" spans="1:212" ht="12.75">
      <c r="A58" s="110" t="str">
        <f>BH3</f>
        <v>Per cent who speak Khmer at home, 2021</v>
      </c>
      <c r="B58" s="92"/>
      <c r="C58" s="92"/>
      <c r="D58" s="92"/>
      <c r="E58" s="68"/>
      <c r="F58" s="23">
        <v>21</v>
      </c>
      <c r="G58" s="26" t="s">
        <v>74</v>
      </c>
      <c r="H58" s="27">
        <f t="shared" si="1"/>
        <v>22.99518929094332</v>
      </c>
      <c r="I58" s="27">
        <f t="shared" si="2"/>
        <v>22.99521029094332</v>
      </c>
      <c r="J58" s="23">
        <f t="shared" si="3"/>
        <v>8</v>
      </c>
      <c r="K58" s="28" t="str">
        <f t="shared" si="4"/>
        <v>Hume </v>
      </c>
      <c r="L58" s="27">
        <f t="shared" si="5"/>
        <v>2.9598651955060924</v>
      </c>
      <c r="M58" s="21"/>
      <c r="N58" s="21"/>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GJ58" s="89"/>
      <c r="GK58" s="89"/>
      <c r="GL58" s="89"/>
      <c r="GM58" s="89"/>
      <c r="GN58" s="89"/>
      <c r="GO58" s="89"/>
      <c r="GP58" s="89"/>
      <c r="GQ58" s="89"/>
      <c r="GR58" s="89"/>
      <c r="GS58" s="89"/>
      <c r="GT58" s="89"/>
      <c r="GU58" s="89"/>
      <c r="GV58" s="89"/>
      <c r="GW58" s="89"/>
      <c r="GX58" s="89"/>
      <c r="GY58" s="89"/>
      <c r="GZ58" s="89"/>
      <c r="HA58" s="89"/>
      <c r="HB58" s="89"/>
      <c r="HC58" s="89"/>
      <c r="HD58" s="89"/>
    </row>
    <row r="59" spans="1:212" ht="12.75">
      <c r="A59" s="110" t="str">
        <f>BI3</f>
        <v>Per cent who speak Macedonian at home, 2021</v>
      </c>
      <c r="B59" s="92"/>
      <c r="C59" s="92"/>
      <c r="D59" s="92"/>
      <c r="E59" s="68"/>
      <c r="F59" s="23">
        <v>22</v>
      </c>
      <c r="G59" s="26" t="s">
        <v>75</v>
      </c>
      <c r="H59" s="27">
        <f t="shared" si="1"/>
        <v>18.526157608615584</v>
      </c>
      <c r="I59" s="27">
        <f t="shared" si="2"/>
        <v>18.526179608615585</v>
      </c>
      <c r="J59" s="23">
        <f t="shared" si="3"/>
        <v>9</v>
      </c>
      <c r="K59" s="28" t="str">
        <f t="shared" si="4"/>
        <v>Mornington Peninsula </v>
      </c>
      <c r="L59" s="27">
        <f t="shared" si="5"/>
        <v>2.917359963247123</v>
      </c>
      <c r="M59" s="21"/>
      <c r="N59" s="21"/>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GJ59" s="89"/>
      <c r="GK59" s="89"/>
      <c r="GL59" s="89"/>
      <c r="GM59" s="89"/>
      <c r="GN59" s="89"/>
      <c r="GO59" s="89"/>
      <c r="GP59" s="89"/>
      <c r="GQ59" s="89"/>
      <c r="GR59" s="89"/>
      <c r="GS59" s="89"/>
      <c r="GT59" s="89"/>
      <c r="GU59" s="89"/>
      <c r="GV59" s="89"/>
      <c r="GW59" s="89"/>
      <c r="GX59" s="89"/>
      <c r="GY59" s="89"/>
      <c r="GZ59" s="89"/>
      <c r="HA59" s="89"/>
      <c r="HB59" s="89"/>
      <c r="HC59" s="89"/>
      <c r="HD59" s="89"/>
    </row>
    <row r="60" spans="1:151" ht="12.75">
      <c r="A60" s="110" t="str">
        <f>BJ3</f>
        <v>Per cent who speak Mandarin at home, 2021</v>
      </c>
      <c r="B60" s="92"/>
      <c r="C60" s="92"/>
      <c r="D60" s="92"/>
      <c r="E60" s="68"/>
      <c r="F60" s="23">
        <v>23</v>
      </c>
      <c r="G60" s="26" t="s">
        <v>76</v>
      </c>
      <c r="H60" s="27">
        <f t="shared" si="1"/>
        <v>2.917336963247123</v>
      </c>
      <c r="I60" s="27">
        <f t="shared" si="2"/>
        <v>2.917359963247123</v>
      </c>
      <c r="J60" s="23">
        <f t="shared" si="3"/>
        <v>22</v>
      </c>
      <c r="K60" s="28" t="str">
        <f t="shared" si="4"/>
        <v>Nillumbik </v>
      </c>
      <c r="L60" s="27">
        <f t="shared" si="5"/>
        <v>2.9125060659971305</v>
      </c>
      <c r="M60" s="21"/>
      <c r="N60" s="21"/>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row>
    <row r="61" spans="1:151" ht="12.75">
      <c r="A61" s="110" t="str">
        <f>BK3</f>
        <v>Per cent who speak Nepali at home, 2021</v>
      </c>
      <c r="B61" s="92"/>
      <c r="C61" s="92"/>
      <c r="D61" s="92"/>
      <c r="E61" s="68"/>
      <c r="F61" s="23">
        <v>24</v>
      </c>
      <c r="G61" s="26" t="s">
        <v>77</v>
      </c>
      <c r="H61" s="27">
        <f t="shared" si="1"/>
        <v>2.9124820659971307</v>
      </c>
      <c r="I61" s="27">
        <f t="shared" si="2"/>
        <v>2.9125060659971305</v>
      </c>
      <c r="J61" s="23">
        <f t="shared" si="3"/>
        <v>23</v>
      </c>
      <c r="K61" s="28" t="str">
        <f t="shared" si="4"/>
        <v>Whittlesea </v>
      </c>
      <c r="L61" s="27">
        <f t="shared" si="5"/>
        <v>2.8381771476337785</v>
      </c>
      <c r="M61" s="21"/>
      <c r="N61" s="21"/>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row>
    <row r="62" spans="1:151" ht="12.75">
      <c r="A62" s="110" t="str">
        <f>BL3</f>
        <v>Per cent who speak Persian at home, 2021</v>
      </c>
      <c r="B62" s="92"/>
      <c r="C62" s="92"/>
      <c r="D62" s="92"/>
      <c r="E62" s="68"/>
      <c r="F62" s="23">
        <v>25</v>
      </c>
      <c r="G62" s="26" t="s">
        <v>78</v>
      </c>
      <c r="H62" s="27">
        <f t="shared" si="1"/>
        <v>66.57295877536782</v>
      </c>
      <c r="I62" s="27">
        <f t="shared" si="2"/>
        <v>66.57298377536782</v>
      </c>
      <c r="J62" s="23">
        <f t="shared" si="3"/>
        <v>2</v>
      </c>
      <c r="K62" s="28" t="str">
        <f t="shared" si="4"/>
        <v>Knox </v>
      </c>
      <c r="L62" s="27">
        <f t="shared" si="5"/>
        <v>2.665960924845024</v>
      </c>
      <c r="M62" s="21"/>
      <c r="N62" s="21"/>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row>
    <row r="63" spans="1:151" ht="12.75">
      <c r="A63" s="110" t="str">
        <f>BM3</f>
        <v>Per cent who speak Punjabi at home, 2021</v>
      </c>
      <c r="B63" s="92"/>
      <c r="C63" s="92"/>
      <c r="D63" s="92"/>
      <c r="E63" s="68"/>
      <c r="F63" s="23">
        <v>26</v>
      </c>
      <c r="G63" s="26" t="s">
        <v>79</v>
      </c>
      <c r="H63" s="27">
        <f t="shared" si="1"/>
        <v>53.05850219145016</v>
      </c>
      <c r="I63" s="27">
        <f t="shared" si="2"/>
        <v>53.05852819145016</v>
      </c>
      <c r="J63" s="23">
        <f t="shared" si="3"/>
        <v>3</v>
      </c>
      <c r="K63" s="28" t="str">
        <f t="shared" si="4"/>
        <v>Frankston </v>
      </c>
      <c r="L63" s="27">
        <f t="shared" si="5"/>
        <v>2.4217813265433143</v>
      </c>
      <c r="M63" s="21"/>
      <c r="N63" s="21"/>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row>
    <row r="64" spans="1:151" ht="12.75">
      <c r="A64" s="110" t="str">
        <f>BN3</f>
        <v>Per cent who speak Russian at home, 2021</v>
      </c>
      <c r="B64" s="92"/>
      <c r="C64" s="92"/>
      <c r="D64" s="92"/>
      <c r="E64" s="68"/>
      <c r="F64" s="23">
        <v>27</v>
      </c>
      <c r="G64" s="26" t="s">
        <v>80</v>
      </c>
      <c r="H64" s="27">
        <f t="shared" si="1"/>
        <v>11.123791409098112</v>
      </c>
      <c r="I64" s="27">
        <f t="shared" si="2"/>
        <v>11.123818409098112</v>
      </c>
      <c r="J64" s="23">
        <f t="shared" si="3"/>
        <v>14</v>
      </c>
      <c r="K64" s="28" t="str">
        <f t="shared" si="4"/>
        <v>Wyndham </v>
      </c>
      <c r="L64" s="27">
        <f t="shared" si="5"/>
        <v>2.276627350161978</v>
      </c>
      <c r="M64" s="21"/>
      <c r="N64" s="21"/>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row>
    <row r="65" spans="1:151" ht="12.75">
      <c r="A65" s="110" t="str">
        <f>BO3</f>
        <v>Per cent who speak Samoan at home, 2021</v>
      </c>
      <c r="B65" s="92"/>
      <c r="C65" s="92"/>
      <c r="D65" s="92"/>
      <c r="E65" s="68"/>
      <c r="F65" s="23">
        <v>28</v>
      </c>
      <c r="G65" s="26" t="s">
        <v>81</v>
      </c>
      <c r="H65" s="27">
        <f t="shared" si="1"/>
        <v>2.8381491476337786</v>
      </c>
      <c r="I65" s="27">
        <f t="shared" si="2"/>
        <v>2.8381771476337785</v>
      </c>
      <c r="J65" s="23">
        <f t="shared" si="3"/>
        <v>24</v>
      </c>
      <c r="K65" s="28" t="str">
        <f t="shared" si="4"/>
        <v>Casey </v>
      </c>
      <c r="L65" s="27">
        <f t="shared" si="5"/>
        <v>0.8882950511979111</v>
      </c>
      <c r="M65" s="21"/>
      <c r="N65" s="21"/>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row>
    <row r="66" spans="1:151" ht="12.75">
      <c r="A66" s="110" t="str">
        <f>BP3</f>
        <v>Per cent who speak Serbian at home, 2021</v>
      </c>
      <c r="B66" s="92"/>
      <c r="C66" s="92"/>
      <c r="D66" s="92"/>
      <c r="E66" s="68"/>
      <c r="F66" s="23">
        <v>29</v>
      </c>
      <c r="G66" s="26" t="s">
        <v>82</v>
      </c>
      <c r="H66" s="27">
        <f t="shared" si="1"/>
        <v>2.276598350161978</v>
      </c>
      <c r="I66" s="27">
        <f t="shared" si="2"/>
        <v>2.276627350161978</v>
      </c>
      <c r="J66" s="23">
        <f t="shared" si="3"/>
        <v>27</v>
      </c>
      <c r="K66" s="28" t="str">
        <f t="shared" si="4"/>
        <v>Cardinia </v>
      </c>
      <c r="L66" s="27">
        <f t="shared" si="5"/>
        <v>0.8585041415008585</v>
      </c>
      <c r="M66" s="21"/>
      <c r="N66" s="21"/>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row>
    <row r="67" spans="1:151" ht="12.75">
      <c r="A67" s="110" t="str">
        <f>BQ3</f>
        <v>Per cent who speak Sinhalese at home, 2021</v>
      </c>
      <c r="B67" s="92"/>
      <c r="C67" s="92"/>
      <c r="D67" s="92"/>
      <c r="E67" s="68"/>
      <c r="F67" s="23">
        <v>30</v>
      </c>
      <c r="G67" s="26" t="s">
        <v>83</v>
      </c>
      <c r="H67" s="27">
        <f t="shared" si="1"/>
        <v>49</v>
      </c>
      <c r="I67" s="27">
        <f t="shared" si="2"/>
        <v>49.00003</v>
      </c>
      <c r="J67" s="23">
        <f t="shared" si="3"/>
        <v>4</v>
      </c>
      <c r="K67" s="28" t="str">
        <f t="shared" si="4"/>
        <v>Melton </v>
      </c>
      <c r="L67" s="27">
        <f t="shared" si="5"/>
        <v>0.7448199615034418</v>
      </c>
      <c r="M67" s="21"/>
      <c r="N67" s="21"/>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row>
    <row r="68" spans="1:151" ht="12.75">
      <c r="A68" s="110" t="str">
        <f>BR3</f>
        <v>Per cent who speak Spanish at home, 2021</v>
      </c>
      <c r="B68" s="92"/>
      <c r="C68" s="92"/>
      <c r="D68" s="92"/>
      <c r="E68" s="68"/>
      <c r="F68" s="23">
        <v>31</v>
      </c>
      <c r="G68" s="26" t="s">
        <v>84</v>
      </c>
      <c r="H68" s="27">
        <f t="shared" si="1"/>
        <v>0.6</v>
      </c>
      <c r="I68" s="27">
        <f t="shared" si="2"/>
        <v>0.600031</v>
      </c>
      <c r="J68" s="23">
        <f t="shared" si="3"/>
        <v>31</v>
      </c>
      <c r="K68" s="28" t="str">
        <f t="shared" si="4"/>
        <v>Yarra Ranges </v>
      </c>
      <c r="L68" s="27">
        <f t="shared" si="5"/>
        <v>0.600031</v>
      </c>
      <c r="M68" s="21"/>
      <c r="N68" s="21"/>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row>
    <row r="69" spans="1:151" ht="12.75">
      <c r="A69" s="110" t="str">
        <f>BS3</f>
        <v>Per cent who speak Tagalog at home, 2021</v>
      </c>
      <c r="B69" s="92"/>
      <c r="C69" s="92"/>
      <c r="D69" s="92"/>
      <c r="E69" s="68"/>
      <c r="F69" s="25"/>
      <c r="G69" s="25"/>
      <c r="H69" s="25"/>
      <c r="I69" s="25"/>
      <c r="J69" s="25"/>
      <c r="K69" s="25"/>
      <c r="L69" s="25"/>
      <c r="M69" s="25"/>
      <c r="N69" s="25"/>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row>
    <row r="70" spans="1:151" ht="12.75">
      <c r="A70" s="110" t="str">
        <f>BT3</f>
        <v>Per cent who speak Tamil at home, 2021</v>
      </c>
      <c r="B70" s="92"/>
      <c r="C70" s="92"/>
      <c r="D70" s="92"/>
      <c r="E70" s="68"/>
      <c r="F70" s="25"/>
      <c r="G70" s="25"/>
      <c r="H70" s="25"/>
      <c r="I70" s="25"/>
      <c r="J70" s="25"/>
      <c r="K70" s="25"/>
      <c r="L70" s="25"/>
      <c r="M70" s="25"/>
      <c r="N70" s="25"/>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row>
    <row r="71" spans="1:151" ht="12.75">
      <c r="A71" s="110" t="str">
        <f>BU3</f>
        <v>Per cent who speak Thai at home, 2021</v>
      </c>
      <c r="B71" s="92"/>
      <c r="C71" s="92"/>
      <c r="D71" s="92"/>
      <c r="E71" s="68"/>
      <c r="F71" s="25"/>
      <c r="G71" s="25"/>
      <c r="H71" s="25"/>
      <c r="I71" s="25"/>
      <c r="J71" s="25"/>
      <c r="K71" s="25"/>
      <c r="L71" s="25"/>
      <c r="M71" s="25"/>
      <c r="N71" s="25"/>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row>
    <row r="72" spans="1:151" ht="12.75">
      <c r="A72" s="110" t="str">
        <f>BV3</f>
        <v>Per cent who speak Turkish at home, 2021</v>
      </c>
      <c r="B72" s="92"/>
      <c r="C72" s="92"/>
      <c r="D72" s="92"/>
      <c r="E72" s="68"/>
      <c r="F72" s="25"/>
      <c r="G72" s="25"/>
      <c r="H72" s="25"/>
      <c r="I72" s="25"/>
      <c r="J72" s="25"/>
      <c r="K72" s="25"/>
      <c r="L72" s="25"/>
      <c r="M72" s="25"/>
      <c r="N72" s="25"/>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c r="EU72" s="46"/>
    </row>
    <row r="73" spans="1:151" ht="12.75">
      <c r="A73" s="110" t="str">
        <f>BW3</f>
        <v>Per cent who speak Urdu at home, 2021</v>
      </c>
      <c r="B73" s="92"/>
      <c r="C73" s="92"/>
      <c r="D73" s="92"/>
      <c r="E73" s="68"/>
      <c r="F73" s="25"/>
      <c r="G73" s="25"/>
      <c r="H73" s="25"/>
      <c r="I73" s="25"/>
      <c r="J73" s="25"/>
      <c r="K73" s="25"/>
      <c r="L73" s="25"/>
      <c r="M73" s="25"/>
      <c r="N73" s="25"/>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row>
    <row r="74" spans="1:151" ht="12.75">
      <c r="A74" s="110" t="str">
        <f>BX3</f>
        <v>Per cent who speak Vietnamese at home, 2021</v>
      </c>
      <c r="B74" s="92"/>
      <c r="C74" s="92"/>
      <c r="D74" s="92"/>
      <c r="E74" s="68"/>
      <c r="F74" s="25"/>
      <c r="G74" s="25"/>
      <c r="H74" s="25"/>
      <c r="I74" s="25"/>
      <c r="J74" s="25"/>
      <c r="K74" s="25"/>
      <c r="L74" s="25"/>
      <c r="M74" s="25"/>
      <c r="N74" s="25"/>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row>
    <row r="75" spans="1:151" ht="12.75">
      <c r="A75" s="110"/>
      <c r="B75" s="92"/>
      <c r="C75" s="92"/>
      <c r="D75" s="92"/>
      <c r="E75" s="68"/>
      <c r="F75" s="25"/>
      <c r="G75" s="25"/>
      <c r="H75" s="25"/>
      <c r="I75" s="25"/>
      <c r="J75" s="25"/>
      <c r="K75" s="25"/>
      <c r="L75" s="25"/>
      <c r="M75" s="25"/>
      <c r="N75" s="25"/>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row>
    <row r="76" spans="1:151" ht="12.75">
      <c r="A76" s="110" t="str">
        <f>BZ3</f>
        <v>Limited English Fluency</v>
      </c>
      <c r="B76" s="92"/>
      <c r="C76" s="92"/>
      <c r="D76" s="92"/>
      <c r="E76" s="68"/>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row>
    <row r="77" spans="1:151" ht="12.75">
      <c r="A77" s="110" t="str">
        <f>CA3</f>
        <v>Per cent with limited English fluency, 2021</v>
      </c>
      <c r="B77" s="92"/>
      <c r="C77" s="92"/>
      <c r="D77" s="92"/>
      <c r="E77" s="68"/>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row>
    <row r="78" spans="2:151" ht="12.75">
      <c r="B78" s="92"/>
      <c r="C78" s="92"/>
      <c r="D78" s="92"/>
      <c r="E78" s="68"/>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row>
    <row r="79" spans="1:151" ht="12.75">
      <c r="A79" s="110" t="str">
        <f>CC3</f>
        <v>Religion</v>
      </c>
      <c r="B79" s="92"/>
      <c r="C79" s="92"/>
      <c r="D79" s="92"/>
      <c r="E79" s="68"/>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row>
    <row r="80" spans="1:151" ht="12.75">
      <c r="A80" s="110" t="str">
        <f>CD3</f>
        <v>Per cent who adhere to Buddhism, 2021</v>
      </c>
      <c r="B80" s="92"/>
      <c r="C80" s="92"/>
      <c r="D80" s="92"/>
      <c r="E80" s="68"/>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row>
    <row r="81" spans="1:151" ht="12.75">
      <c r="A81" s="110" t="str">
        <f>CE3</f>
        <v>Per cent who adhere to Christianity, 2021</v>
      </c>
      <c r="B81" s="92"/>
      <c r="C81" s="92"/>
      <c r="D81" s="92"/>
      <c r="E81" s="68"/>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row>
    <row r="82" spans="1:151" ht="12.75">
      <c r="A82" s="110" t="str">
        <f>CF3</f>
        <v>Per cent who adhere to Hinduism, 2021</v>
      </c>
      <c r="B82" s="92"/>
      <c r="C82" s="92"/>
      <c r="D82" s="92"/>
      <c r="E82" s="68"/>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row>
    <row r="83" spans="1:151" ht="12.75">
      <c r="A83" s="110" t="str">
        <f>CG3</f>
        <v>Per cent who adhere to Islam, 2021</v>
      </c>
      <c r="B83" s="92"/>
      <c r="C83" s="92"/>
      <c r="D83" s="92"/>
      <c r="E83" s="68"/>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row>
    <row r="84" spans="1:151" ht="12.75">
      <c r="A84" s="110" t="str">
        <f>CH3</f>
        <v>Per cent who adhere to Judaism, 2021</v>
      </c>
      <c r="B84" s="92"/>
      <c r="C84" s="92"/>
      <c r="D84" s="92"/>
      <c r="E84" s="68"/>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row>
    <row r="85" spans="1:151" ht="12.75">
      <c r="A85" s="110" t="str">
        <f>CI3</f>
        <v>Per cent who are not religious, 2021</v>
      </c>
      <c r="B85" s="92"/>
      <c r="C85" s="92"/>
      <c r="D85" s="92"/>
      <c r="E85" s="68"/>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row>
    <row r="86" spans="1:151" ht="12.75">
      <c r="A86" s="109"/>
      <c r="B86" s="92"/>
      <c r="C86" s="92"/>
      <c r="D86" s="92"/>
      <c r="E86" s="68"/>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row>
    <row r="87" spans="1:151" ht="12.75">
      <c r="A87" s="110" t="str">
        <f>CK3</f>
        <v>Education</v>
      </c>
      <c r="B87" s="92"/>
      <c r="C87" s="92"/>
      <c r="D87" s="92"/>
      <c r="E87" s="68"/>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row>
    <row r="88" spans="1:151" ht="12.75">
      <c r="A88" s="110" t="str">
        <f>CL3</f>
        <v>Per cent of 20-24 year old males who left school before completing year  11, 2021</v>
      </c>
      <c r="B88" s="92"/>
      <c r="C88" s="92"/>
      <c r="D88" s="92"/>
      <c r="E88" s="68"/>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row>
    <row r="89" spans="1:212" ht="12.75">
      <c r="A89" s="110" t="str">
        <f>CM3</f>
        <v>Per cent of 20-24 year old females who left school before completing year  12, 2021</v>
      </c>
      <c r="B89" s="92"/>
      <c r="C89" s="92"/>
      <c r="D89" s="92"/>
      <c r="E89" s="68"/>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GJ89" s="90"/>
      <c r="GK89" s="90"/>
      <c r="GL89" s="90"/>
      <c r="GM89" s="90">
        <v>0.6</v>
      </c>
      <c r="GN89" s="90"/>
      <c r="GO89" s="90">
        <v>0.3</v>
      </c>
      <c r="GP89" s="90"/>
      <c r="GQ89" s="90">
        <v>0.5</v>
      </c>
      <c r="GR89" s="90">
        <v>0.4</v>
      </c>
      <c r="GS89" s="91">
        <v>0.7</v>
      </c>
      <c r="GT89" s="90">
        <v>0.7</v>
      </c>
      <c r="GU89" s="91">
        <v>0.4</v>
      </c>
      <c r="GV89" s="91">
        <v>0.4</v>
      </c>
      <c r="GW89" s="91">
        <v>0.7</v>
      </c>
      <c r="GX89" s="91">
        <v>0.6</v>
      </c>
      <c r="GY89" s="91">
        <v>1</v>
      </c>
      <c r="GZ89" s="91"/>
      <c r="HA89" s="91"/>
      <c r="HB89" s="91"/>
      <c r="HC89" s="91">
        <v>0.8</v>
      </c>
      <c r="HD89" s="91">
        <v>0.7</v>
      </c>
    </row>
    <row r="90" spans="1:212" ht="12.75">
      <c r="A90" s="110" t="str">
        <f>CN3</f>
        <v>Per cent of 20-24 year old persons who left school before completing year  13, 2021</v>
      </c>
      <c r="B90" s="92"/>
      <c r="C90" s="92"/>
      <c r="D90" s="92"/>
      <c r="E90" s="68"/>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GJ90" s="90">
        <v>8.5</v>
      </c>
      <c r="GK90" s="90"/>
      <c r="GL90" s="90">
        <v>16.7</v>
      </c>
      <c r="GM90" s="90">
        <v>10.7</v>
      </c>
      <c r="GN90" s="90">
        <v>8.3</v>
      </c>
      <c r="GO90" s="90">
        <v>14.1</v>
      </c>
      <c r="GP90" s="90">
        <v>14.4</v>
      </c>
      <c r="GQ90" s="90">
        <v>16.2</v>
      </c>
      <c r="GR90" s="90">
        <v>14.9</v>
      </c>
      <c r="GS90" s="91">
        <v>14.9</v>
      </c>
      <c r="GT90" s="90">
        <v>19.9</v>
      </c>
      <c r="GU90" s="91">
        <v>10.8</v>
      </c>
      <c r="GV90" s="91">
        <v>9.4</v>
      </c>
      <c r="GW90" s="91">
        <v>13.9</v>
      </c>
      <c r="GX90" s="91">
        <v>9.7</v>
      </c>
      <c r="GY90" s="91">
        <v>12.2</v>
      </c>
      <c r="GZ90" s="91">
        <v>13.1</v>
      </c>
      <c r="HA90" s="91">
        <v>9.8</v>
      </c>
      <c r="HB90" s="91">
        <v>12.1</v>
      </c>
      <c r="HC90" s="91">
        <v>14</v>
      </c>
      <c r="HD90" s="91">
        <v>19.5</v>
      </c>
    </row>
    <row r="91" spans="1:212" ht="12.75">
      <c r="A91" s="110"/>
      <c r="B91" s="92"/>
      <c r="C91" s="92"/>
      <c r="D91" s="92"/>
      <c r="E91" s="68"/>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GJ91" s="90">
        <v>63.2</v>
      </c>
      <c r="GK91" s="90">
        <v>6.6</v>
      </c>
      <c r="GL91" s="90">
        <v>62</v>
      </c>
      <c r="GM91" s="90">
        <v>59.3</v>
      </c>
      <c r="GN91" s="90">
        <v>56.8</v>
      </c>
      <c r="GO91" s="90">
        <v>58.9</v>
      </c>
      <c r="GP91" s="90">
        <v>60.8</v>
      </c>
      <c r="GQ91" s="90">
        <v>55.4</v>
      </c>
      <c r="GR91" s="90">
        <v>55.7</v>
      </c>
      <c r="GS91" s="91">
        <v>46.7</v>
      </c>
      <c r="GT91" s="90">
        <v>57</v>
      </c>
      <c r="GU91" s="91">
        <v>58.1</v>
      </c>
      <c r="GV91" s="91">
        <v>57.3</v>
      </c>
      <c r="GW91" s="91">
        <v>60.7</v>
      </c>
      <c r="GX91" s="91">
        <v>63.8</v>
      </c>
      <c r="GY91" s="91">
        <v>61.2</v>
      </c>
      <c r="GZ91" s="91">
        <v>71.5</v>
      </c>
      <c r="HA91" s="91">
        <v>66.2</v>
      </c>
      <c r="HB91" s="91">
        <v>54.6</v>
      </c>
      <c r="HC91" s="91">
        <v>64.1</v>
      </c>
      <c r="HD91" s="91">
        <v>50.1</v>
      </c>
    </row>
    <row r="92" spans="1:212" ht="12.75">
      <c r="A92" s="110" t="str">
        <f>CP3</f>
        <v>Disability</v>
      </c>
      <c r="B92" s="92"/>
      <c r="C92" s="92"/>
      <c r="D92" s="92"/>
      <c r="E92" s="68"/>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46"/>
      <c r="ES92" s="46"/>
      <c r="ET92" s="46"/>
      <c r="EU92" s="46"/>
      <c r="GJ92" s="90">
        <v>91.9</v>
      </c>
      <c r="GK92" s="90">
        <v>80.4</v>
      </c>
      <c r="GL92" s="90">
        <v>97.5</v>
      </c>
      <c r="GM92" s="90">
        <v>86.8</v>
      </c>
      <c r="GN92" s="90">
        <v>83.5</v>
      </c>
      <c r="GO92" s="90">
        <v>87.7</v>
      </c>
      <c r="GP92" s="90">
        <v>86.4</v>
      </c>
      <c r="GQ92" s="90">
        <v>87.6</v>
      </c>
      <c r="GR92" s="90">
        <v>95.3</v>
      </c>
      <c r="GS92" s="91">
        <v>84.7</v>
      </c>
      <c r="GT92" s="90">
        <v>91.4</v>
      </c>
      <c r="GU92" s="91">
        <v>85.1</v>
      </c>
      <c r="GV92" s="91">
        <v>94.4</v>
      </c>
      <c r="GW92" s="91">
        <v>89.3</v>
      </c>
      <c r="GX92" s="91">
        <v>89</v>
      </c>
      <c r="GY92" s="91">
        <v>84</v>
      </c>
      <c r="GZ92" s="91">
        <v>93.7</v>
      </c>
      <c r="HA92" s="91">
        <v>96.9</v>
      </c>
      <c r="HB92" s="91">
        <v>88.8</v>
      </c>
      <c r="HC92" s="91">
        <v>93.5</v>
      </c>
      <c r="HD92" s="91">
        <v>94.2</v>
      </c>
    </row>
    <row r="93" spans="1:212" ht="12.75">
      <c r="A93" s="110" t="str">
        <f>CQ3</f>
        <v>Per cent of persons with a serious disability, 2021</v>
      </c>
      <c r="B93" s="92"/>
      <c r="C93" s="92"/>
      <c r="D93" s="92"/>
      <c r="E93" s="68"/>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GJ93" s="90">
        <v>8.5</v>
      </c>
      <c r="GK93" s="90">
        <v>94.6</v>
      </c>
      <c r="GL93" s="90">
        <v>6.4</v>
      </c>
      <c r="GM93" s="90">
        <v>7.7</v>
      </c>
      <c r="GN93" s="90">
        <v>10.1</v>
      </c>
      <c r="GO93" s="90">
        <v>7.1</v>
      </c>
      <c r="GP93" s="90">
        <v>7</v>
      </c>
      <c r="GQ93" s="90">
        <v>10.5</v>
      </c>
      <c r="GR93" s="90">
        <v>7.1</v>
      </c>
      <c r="GS93" s="91">
        <v>5.8</v>
      </c>
      <c r="GT93" s="90">
        <v>6.8</v>
      </c>
      <c r="GU93" s="91">
        <v>8.5</v>
      </c>
      <c r="GV93" s="91">
        <v>7.3</v>
      </c>
      <c r="GW93" s="91">
        <v>7.2</v>
      </c>
      <c r="GX93" s="91">
        <v>7.7</v>
      </c>
      <c r="GY93" s="91">
        <v>8.2</v>
      </c>
      <c r="GZ93" s="91">
        <v>8.8</v>
      </c>
      <c r="HA93" s="91">
        <v>7.9</v>
      </c>
      <c r="HB93" s="91">
        <v>8.9</v>
      </c>
      <c r="HC93" s="91">
        <v>4</v>
      </c>
      <c r="HD93" s="91">
        <v>8.2</v>
      </c>
    </row>
    <row r="94" spans="1:212" ht="12.75">
      <c r="A94" s="110"/>
      <c r="B94" s="92"/>
      <c r="C94" s="92"/>
      <c r="D94" s="92"/>
      <c r="E94" s="68"/>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GJ94" s="90">
        <v>11.1</v>
      </c>
      <c r="GK94" s="90">
        <v>7.2</v>
      </c>
      <c r="GL94" s="90">
        <v>3.1</v>
      </c>
      <c r="GM94" s="90">
        <v>9.3</v>
      </c>
      <c r="GN94" s="90">
        <v>15.7</v>
      </c>
      <c r="GO94" s="90">
        <v>12.5</v>
      </c>
      <c r="GP94" s="90">
        <v>13</v>
      </c>
      <c r="GQ94" s="90">
        <v>16.2</v>
      </c>
      <c r="GR94" s="90">
        <v>6.4</v>
      </c>
      <c r="GS94" s="91">
        <v>16.2</v>
      </c>
      <c r="GT94" s="90">
        <v>11.2</v>
      </c>
      <c r="GU94" s="91">
        <v>14.3</v>
      </c>
      <c r="GV94" s="91">
        <v>11.3</v>
      </c>
      <c r="GW94" s="91">
        <v>7.5</v>
      </c>
      <c r="GX94" s="91">
        <v>4.5</v>
      </c>
      <c r="GY94" s="91">
        <v>16.7</v>
      </c>
      <c r="GZ94" s="91">
        <v>10.7</v>
      </c>
      <c r="HA94" s="91">
        <v>46.3</v>
      </c>
      <c r="HB94" s="91">
        <v>9.7</v>
      </c>
      <c r="HC94" s="91">
        <v>7</v>
      </c>
      <c r="HD94" s="91">
        <v>8.4</v>
      </c>
    </row>
    <row r="95" spans="1:212" ht="12.75">
      <c r="A95" s="110" t="str">
        <f>CS3</f>
        <v>Health Conditions</v>
      </c>
      <c r="B95" s="92"/>
      <c r="C95" s="92"/>
      <c r="D95" s="92"/>
      <c r="E95" s="68"/>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c r="ET95" s="46"/>
      <c r="EU95" s="46"/>
      <c r="GJ95" s="90">
        <v>15</v>
      </c>
      <c r="GK95" s="90">
        <v>4.9</v>
      </c>
      <c r="GL95" s="90">
        <v>3.4</v>
      </c>
      <c r="GM95" s="90">
        <v>12.2</v>
      </c>
      <c r="GN95" s="90">
        <v>16</v>
      </c>
      <c r="GO95" s="90">
        <v>11.5</v>
      </c>
      <c r="GP95" s="90">
        <v>19.8</v>
      </c>
      <c r="GQ95" s="90">
        <v>15.3</v>
      </c>
      <c r="GR95" s="90">
        <v>8.5</v>
      </c>
      <c r="GS95" s="91">
        <v>21.6</v>
      </c>
      <c r="GT95" s="90">
        <v>15.3</v>
      </c>
      <c r="GU95" s="91">
        <v>10.7</v>
      </c>
      <c r="GV95" s="91">
        <v>13.6</v>
      </c>
      <c r="GW95" s="91">
        <v>8.3</v>
      </c>
      <c r="GX95" s="91">
        <v>3.6</v>
      </c>
      <c r="GY95" s="91">
        <v>27.4</v>
      </c>
      <c r="GZ95" s="91">
        <v>10.9</v>
      </c>
      <c r="HA95" s="91">
        <v>155.9</v>
      </c>
      <c r="HB95" s="91">
        <v>11.4</v>
      </c>
      <c r="HC95" s="91">
        <v>8</v>
      </c>
      <c r="HD95" s="91">
        <v>11.3</v>
      </c>
    </row>
    <row r="96" spans="1:212" ht="12.75">
      <c r="A96" s="110" t="str">
        <f>CT3</f>
        <v>Per cent of persons with Arthritis , 2021</v>
      </c>
      <c r="B96" s="92"/>
      <c r="C96" s="92"/>
      <c r="D96" s="92"/>
      <c r="E96" s="68"/>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GJ96" s="90">
        <v>1.5</v>
      </c>
      <c r="GK96" s="90">
        <v>5.4</v>
      </c>
      <c r="GL96" s="90">
        <v>0.5</v>
      </c>
      <c r="GM96" s="90">
        <v>2.1</v>
      </c>
      <c r="GN96" s="90">
        <v>2</v>
      </c>
      <c r="GO96" s="90">
        <v>1.4</v>
      </c>
      <c r="GP96" s="90">
        <v>1.8</v>
      </c>
      <c r="GQ96" s="90">
        <v>2.3</v>
      </c>
      <c r="GR96" s="90">
        <v>1.3</v>
      </c>
      <c r="GS96" s="91">
        <v>2.3</v>
      </c>
      <c r="GT96" s="90">
        <v>1.6</v>
      </c>
      <c r="GU96" s="91">
        <v>1.2</v>
      </c>
      <c r="GV96" s="91">
        <v>0.8</v>
      </c>
      <c r="GW96" s="91">
        <v>1.6</v>
      </c>
      <c r="GX96" s="91">
        <v>0.9</v>
      </c>
      <c r="GY96" s="91"/>
      <c r="GZ96" s="91">
        <v>0.8</v>
      </c>
      <c r="HA96" s="91">
        <v>1.6</v>
      </c>
      <c r="HB96" s="91">
        <v>1.1</v>
      </c>
      <c r="HC96" s="91">
        <v>1.1</v>
      </c>
      <c r="HD96" s="91">
        <v>1.2</v>
      </c>
    </row>
    <row r="97" spans="1:212" ht="12.75">
      <c r="A97" s="110" t="str">
        <f>CU3</f>
        <v>Per cent of persons with Asthma, 2021</v>
      </c>
      <c r="B97" s="92"/>
      <c r="C97" s="92"/>
      <c r="D97" s="92"/>
      <c r="E97" s="68"/>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GJ97" s="90">
        <v>46.4</v>
      </c>
      <c r="GK97" s="90">
        <v>60</v>
      </c>
      <c r="GL97" s="90">
        <v>53.5</v>
      </c>
      <c r="GM97" s="90">
        <v>50.6</v>
      </c>
      <c r="GN97" s="90">
        <v>56.5</v>
      </c>
      <c r="GO97" s="90">
        <v>42.1</v>
      </c>
      <c r="GP97" s="90">
        <v>52.9</v>
      </c>
      <c r="GQ97" s="90">
        <v>50.1</v>
      </c>
      <c r="GR97" s="90">
        <v>50.4</v>
      </c>
      <c r="GS97" s="91">
        <v>24.7</v>
      </c>
      <c r="GT97" s="90">
        <v>56.5</v>
      </c>
      <c r="GU97" s="91">
        <v>46.5</v>
      </c>
      <c r="GV97" s="91">
        <v>47.1</v>
      </c>
      <c r="GW97" s="91">
        <v>54.2</v>
      </c>
      <c r="GX97" s="91">
        <v>53.3</v>
      </c>
      <c r="GY97" s="91">
        <v>46.9</v>
      </c>
      <c r="GZ97" s="91">
        <v>58.3</v>
      </c>
      <c r="HA97" s="91">
        <v>55.6</v>
      </c>
      <c r="HB97" s="91">
        <v>58.7</v>
      </c>
      <c r="HC97" s="91">
        <v>34.8</v>
      </c>
      <c r="HD97" s="91">
        <v>42.6</v>
      </c>
    </row>
    <row r="98" spans="1:212" ht="12.75">
      <c r="A98" s="110" t="str">
        <f>CV3</f>
        <v>Per cent of persons with Cancer, 2021</v>
      </c>
      <c r="B98" s="92"/>
      <c r="C98" s="92"/>
      <c r="D98" s="92"/>
      <c r="E98" s="68"/>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GJ98" s="90">
        <v>17.8</v>
      </c>
      <c r="GK98" s="90">
        <v>12.4</v>
      </c>
      <c r="GL98" s="90">
        <v>23.8</v>
      </c>
      <c r="GM98" s="90">
        <v>26.6</v>
      </c>
      <c r="GN98" s="90">
        <v>18.8</v>
      </c>
      <c r="GO98" s="90">
        <v>15.5</v>
      </c>
      <c r="GP98" s="90">
        <v>14.2</v>
      </c>
      <c r="GQ98" s="90">
        <v>19.2</v>
      </c>
      <c r="GR98" s="90">
        <v>12.9</v>
      </c>
      <c r="GS98" s="91">
        <v>12.9</v>
      </c>
      <c r="GT98" s="90">
        <v>29.1</v>
      </c>
      <c r="GU98" s="91">
        <v>52.2</v>
      </c>
      <c r="GV98" s="91">
        <v>21.3</v>
      </c>
      <c r="GW98" s="91">
        <v>17.1</v>
      </c>
      <c r="GX98" s="91">
        <v>20.6</v>
      </c>
      <c r="GY98" s="91">
        <v>24.9</v>
      </c>
      <c r="GZ98" s="91">
        <v>25.5</v>
      </c>
      <c r="HA98" s="91">
        <v>15.8</v>
      </c>
      <c r="HB98" s="91">
        <v>19</v>
      </c>
      <c r="HC98" s="91">
        <v>9.4</v>
      </c>
      <c r="HD98" s="91">
        <v>37.4</v>
      </c>
    </row>
    <row r="99" spans="1:212" ht="12.75">
      <c r="A99" s="110" t="str">
        <f>CW3</f>
        <v>Per cent of persons with Dementia, 2021</v>
      </c>
      <c r="B99" s="92"/>
      <c r="C99" s="92"/>
      <c r="D99" s="92"/>
      <c r="E99" s="68"/>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GJ99" s="90">
        <v>15.2</v>
      </c>
      <c r="GK99" s="90">
        <v>9.1</v>
      </c>
      <c r="GL99" s="90">
        <v>19</v>
      </c>
      <c r="GM99" s="90">
        <v>22.8</v>
      </c>
      <c r="GN99" s="90">
        <v>13.9</v>
      </c>
      <c r="GO99" s="90">
        <v>12.2</v>
      </c>
      <c r="GP99" s="90">
        <v>15.4</v>
      </c>
      <c r="GQ99" s="90">
        <v>19.4</v>
      </c>
      <c r="GR99" s="90">
        <v>16.6</v>
      </c>
      <c r="GS99" s="91">
        <v>10.9</v>
      </c>
      <c r="GT99" s="90">
        <v>29.3</v>
      </c>
      <c r="GU99" s="91">
        <v>9.5</v>
      </c>
      <c r="GV99" s="91">
        <v>19.2</v>
      </c>
      <c r="GW99" s="91">
        <v>17.1</v>
      </c>
      <c r="GX99" s="91">
        <v>13.6</v>
      </c>
      <c r="GY99" s="91">
        <v>23.5</v>
      </c>
      <c r="GZ99" s="91">
        <v>26.3</v>
      </c>
      <c r="HA99" s="91">
        <v>15.2</v>
      </c>
      <c r="HB99" s="91">
        <v>13.8</v>
      </c>
      <c r="HC99" s="91">
        <v>11.3</v>
      </c>
      <c r="HD99" s="91">
        <v>22.7</v>
      </c>
    </row>
    <row r="100" spans="1:212" ht="12.75">
      <c r="A100" s="110" t="str">
        <f>CX3</f>
        <v>Per cent of persons with Diabetes, 2021</v>
      </c>
      <c r="B100" s="92"/>
      <c r="C100" s="92"/>
      <c r="D100" s="92"/>
      <c r="E100" s="68"/>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46"/>
      <c r="GJ100" s="90">
        <v>7.3</v>
      </c>
      <c r="GK100" s="90">
        <v>0</v>
      </c>
      <c r="GL100" s="90">
        <v>9.2</v>
      </c>
      <c r="GM100" s="90">
        <v>8.1</v>
      </c>
      <c r="GN100" s="90">
        <v>3.4</v>
      </c>
      <c r="GO100" s="90">
        <v>7.9</v>
      </c>
      <c r="GP100" s="90">
        <v>9.8</v>
      </c>
      <c r="GQ100" s="90">
        <v>5.3</v>
      </c>
      <c r="GR100" s="90">
        <v>1.9</v>
      </c>
      <c r="GS100" s="91">
        <v>7.8</v>
      </c>
      <c r="GT100" s="90">
        <v>12.3</v>
      </c>
      <c r="GU100" s="91">
        <v>8.3</v>
      </c>
      <c r="GV100" s="91">
        <v>4.6</v>
      </c>
      <c r="GW100" s="91">
        <v>6.6</v>
      </c>
      <c r="GX100" s="91">
        <v>5.8</v>
      </c>
      <c r="GY100" s="91">
        <v>4.9</v>
      </c>
      <c r="GZ100" s="91">
        <v>4.9</v>
      </c>
      <c r="HA100" s="91">
        <v>5.2</v>
      </c>
      <c r="HB100" s="91">
        <v>5.7</v>
      </c>
      <c r="HC100" s="91">
        <v>3.9</v>
      </c>
      <c r="HD100" s="91">
        <v>5.4</v>
      </c>
    </row>
    <row r="101" spans="1:212" ht="12.75">
      <c r="A101" s="110" t="str">
        <f>CY3</f>
        <v>Per cent of persons with Heart disease, 2021</v>
      </c>
      <c r="B101" s="92"/>
      <c r="C101" s="92"/>
      <c r="D101" s="92"/>
      <c r="E101" s="68"/>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GJ101" s="90">
        <v>5</v>
      </c>
      <c r="GK101" s="90">
        <v>0</v>
      </c>
      <c r="GL101" s="90">
        <v>6.9</v>
      </c>
      <c r="GM101" s="90">
        <v>1.1</v>
      </c>
      <c r="GN101" s="90">
        <v>6.9</v>
      </c>
      <c r="GO101" s="90">
        <v>3.8</v>
      </c>
      <c r="GP101" s="90">
        <v>2.8</v>
      </c>
      <c r="GQ101" s="90">
        <v>3.6</v>
      </c>
      <c r="GR101" s="90">
        <v>1.9</v>
      </c>
      <c r="GS101" s="91">
        <v>3</v>
      </c>
      <c r="GT101" s="90">
        <v>9.4</v>
      </c>
      <c r="GU101" s="91">
        <v>3.4</v>
      </c>
      <c r="GV101" s="91">
        <v>5.1</v>
      </c>
      <c r="GW101" s="91">
        <v>877.1</v>
      </c>
      <c r="GX101" s="91">
        <v>2.8</v>
      </c>
      <c r="GY101" s="91">
        <v>4</v>
      </c>
      <c r="GZ101" s="91">
        <v>7.9</v>
      </c>
      <c r="HA101" s="91">
        <v>6.1</v>
      </c>
      <c r="HB101" s="91">
        <v>1.6</v>
      </c>
      <c r="HC101" s="91">
        <v>0.8</v>
      </c>
      <c r="HD101" s="91">
        <v>6.8</v>
      </c>
    </row>
    <row r="102" spans="1:212" ht="12.75">
      <c r="A102" s="110" t="str">
        <f>CZ3</f>
        <v>Per cent of persons with Kidney disease, 2021 </v>
      </c>
      <c r="B102" s="92"/>
      <c r="C102" s="92"/>
      <c r="D102" s="92"/>
      <c r="E102" s="68"/>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GJ102" s="90">
        <v>5.6</v>
      </c>
      <c r="GK102" s="90">
        <v>86.2</v>
      </c>
      <c r="GL102" s="90">
        <v>40.5</v>
      </c>
      <c r="GM102" s="90">
        <v>45.8</v>
      </c>
      <c r="GN102" s="90">
        <v>60.5</v>
      </c>
      <c r="GO102" s="90">
        <v>60.4</v>
      </c>
      <c r="GP102" s="90">
        <v>59.9</v>
      </c>
      <c r="GQ102" s="90">
        <v>56.7</v>
      </c>
      <c r="GR102" s="90">
        <v>61.9</v>
      </c>
      <c r="GS102" s="91">
        <v>49</v>
      </c>
      <c r="GT102" s="90">
        <v>38.5</v>
      </c>
      <c r="GU102" s="91">
        <v>71.4</v>
      </c>
      <c r="GV102" s="91">
        <v>51.1</v>
      </c>
      <c r="GW102" s="91">
        <v>54.8</v>
      </c>
      <c r="GX102" s="91">
        <v>31.4</v>
      </c>
      <c r="GY102" s="91">
        <v>61.7</v>
      </c>
      <c r="GZ102" s="91">
        <v>63.7</v>
      </c>
      <c r="HA102" s="91">
        <v>72.6</v>
      </c>
      <c r="HB102" s="91">
        <v>73.3</v>
      </c>
      <c r="HC102" s="91">
        <v>61.1</v>
      </c>
      <c r="HD102" s="91">
        <v>47.6</v>
      </c>
    </row>
    <row r="103" spans="1:212" ht="12.75">
      <c r="A103" s="110" t="str">
        <f>DA3</f>
        <v>Per cent of persons with Lung condition, 2021</v>
      </c>
      <c r="B103" s="92"/>
      <c r="C103" s="92"/>
      <c r="D103" s="92"/>
      <c r="E103" s="68"/>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GJ103" s="90">
        <v>86</v>
      </c>
      <c r="GK103" s="90">
        <v>64.7</v>
      </c>
      <c r="GL103" s="90">
        <v>79.4</v>
      </c>
      <c r="GM103" s="90">
        <v>53.3</v>
      </c>
      <c r="GN103" s="90">
        <v>87.8</v>
      </c>
      <c r="GO103" s="90">
        <v>83.7</v>
      </c>
      <c r="GP103" s="90">
        <v>81.9</v>
      </c>
      <c r="GQ103" s="90">
        <v>88.1</v>
      </c>
      <c r="GR103" s="90">
        <v>77.5</v>
      </c>
      <c r="GS103" s="91">
        <v>72.9</v>
      </c>
      <c r="GT103" s="90">
        <v>76.6</v>
      </c>
      <c r="GU103" s="91">
        <v>76.9</v>
      </c>
      <c r="GV103" s="91">
        <v>62.1</v>
      </c>
      <c r="GW103" s="91">
        <v>72.1</v>
      </c>
      <c r="GX103" s="91">
        <v>60.8</v>
      </c>
      <c r="GY103" s="91">
        <v>70.4</v>
      </c>
      <c r="GZ103" s="91">
        <v>83.6</v>
      </c>
      <c r="HA103" s="91">
        <v>95.8</v>
      </c>
      <c r="HB103" s="91">
        <v>76.6</v>
      </c>
      <c r="HC103" s="91">
        <v>66.7</v>
      </c>
      <c r="HD103" s="91">
        <v>66.2</v>
      </c>
    </row>
    <row r="104" spans="1:212" ht="12.75">
      <c r="A104" s="110" t="str">
        <f>DB3</f>
        <v>Per cent of persons with Mental health condition, 2021</v>
      </c>
      <c r="B104" s="92"/>
      <c r="C104" s="92"/>
      <c r="D104" s="92"/>
      <c r="E104" s="68"/>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GJ104" s="90">
        <v>0.7</v>
      </c>
      <c r="GK104" s="90">
        <v>0.6</v>
      </c>
      <c r="GL104" s="90">
        <v>0.5</v>
      </c>
      <c r="GM104" s="90">
        <v>0.5</v>
      </c>
      <c r="GN104" s="90">
        <v>2</v>
      </c>
      <c r="GO104" s="90">
        <v>2.1</v>
      </c>
      <c r="GP104" s="90">
        <v>1.5</v>
      </c>
      <c r="GQ104" s="90">
        <v>2.9</v>
      </c>
      <c r="GR104" s="90">
        <v>0.7</v>
      </c>
      <c r="GS104" s="91">
        <v>1.5</v>
      </c>
      <c r="GT104" s="90">
        <v>1.5</v>
      </c>
      <c r="GU104" s="91">
        <v>1.5</v>
      </c>
      <c r="GV104" s="91">
        <v>1.2</v>
      </c>
      <c r="GW104" s="91">
        <v>1.2</v>
      </c>
      <c r="GX104" s="91">
        <v>1</v>
      </c>
      <c r="GY104" s="91">
        <v>1.7</v>
      </c>
      <c r="GZ104" s="91">
        <v>1.3</v>
      </c>
      <c r="HA104" s="91">
        <v>5</v>
      </c>
      <c r="HB104" s="91">
        <v>2.3</v>
      </c>
      <c r="HC104" s="91">
        <v>0.6</v>
      </c>
      <c r="HD104" s="91">
        <v>2.2</v>
      </c>
    </row>
    <row r="105" spans="1:212" ht="12.75">
      <c r="A105" s="110" t="str">
        <f>DC3</f>
        <v>Per cent of persons with Stroke, 2021</v>
      </c>
      <c r="B105" s="92"/>
      <c r="C105" s="92"/>
      <c r="D105" s="92"/>
      <c r="E105" s="68"/>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46"/>
      <c r="DZ105" s="46"/>
      <c r="EA105" s="46"/>
      <c r="EB105" s="46"/>
      <c r="EC105" s="46"/>
      <c r="ED105" s="46"/>
      <c r="EE105" s="46"/>
      <c r="EF105" s="46"/>
      <c r="EG105" s="46"/>
      <c r="EH105" s="46"/>
      <c r="EI105" s="46"/>
      <c r="EJ105" s="46"/>
      <c r="EK105" s="46"/>
      <c r="EL105" s="46"/>
      <c r="EM105" s="46"/>
      <c r="EN105" s="46"/>
      <c r="EO105" s="46"/>
      <c r="EP105" s="46"/>
      <c r="EQ105" s="46"/>
      <c r="ER105" s="46"/>
      <c r="ES105" s="46"/>
      <c r="ET105" s="46"/>
      <c r="EU105" s="46"/>
      <c r="GJ105" s="90">
        <v>68.7</v>
      </c>
      <c r="GK105" s="90">
        <v>81.1</v>
      </c>
      <c r="GL105" s="90">
        <v>72.4</v>
      </c>
      <c r="GM105" s="90">
        <v>68.8</v>
      </c>
      <c r="GN105" s="90">
        <v>71.2</v>
      </c>
      <c r="GO105" s="90">
        <v>70.1</v>
      </c>
      <c r="GP105" s="90">
        <v>66.9</v>
      </c>
      <c r="GQ105" s="90">
        <v>63.6</v>
      </c>
      <c r="GR105" s="90">
        <v>70.7</v>
      </c>
      <c r="GS105" s="91">
        <v>59.7</v>
      </c>
      <c r="GT105" s="90">
        <v>64.5</v>
      </c>
      <c r="GU105" s="91">
        <v>67.7</v>
      </c>
      <c r="GV105" s="91">
        <v>58.3</v>
      </c>
      <c r="GW105" s="91">
        <v>69.3</v>
      </c>
      <c r="GX105" s="91">
        <v>66.3</v>
      </c>
      <c r="GY105" s="91">
        <v>65.7</v>
      </c>
      <c r="GZ105" s="91">
        <v>73.8</v>
      </c>
      <c r="HA105" s="91">
        <v>77.2</v>
      </c>
      <c r="HB105" s="91">
        <v>62.5</v>
      </c>
      <c r="HC105" s="91">
        <v>70.6</v>
      </c>
      <c r="HD105" s="91">
        <v>59</v>
      </c>
    </row>
    <row r="106" spans="1:212" ht="12.75">
      <c r="A106" s="110"/>
      <c r="B106" s="92"/>
      <c r="C106" s="92"/>
      <c r="D106" s="92"/>
      <c r="E106" s="68"/>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46"/>
      <c r="GJ106" s="90">
        <v>3.3</v>
      </c>
      <c r="GK106" s="90">
        <v>1.1</v>
      </c>
      <c r="GL106" s="90">
        <v>1.4</v>
      </c>
      <c r="GM106" s="90">
        <v>4.4</v>
      </c>
      <c r="GN106" s="90">
        <v>6.4</v>
      </c>
      <c r="GO106" s="90">
        <v>5.3</v>
      </c>
      <c r="GP106" s="90">
        <v>5.2</v>
      </c>
      <c r="GQ106" s="90">
        <v>6.9</v>
      </c>
      <c r="GR106" s="90">
        <v>1.1</v>
      </c>
      <c r="GS106" s="91">
        <v>6.8</v>
      </c>
      <c r="GT106" s="90">
        <v>3</v>
      </c>
      <c r="GU106" s="91">
        <v>4.6</v>
      </c>
      <c r="GV106" s="91">
        <v>2</v>
      </c>
      <c r="GW106" s="91">
        <v>4.4</v>
      </c>
      <c r="GX106" s="91">
        <v>2.1</v>
      </c>
      <c r="GY106" s="91">
        <v>5.8</v>
      </c>
      <c r="GZ106" s="91">
        <v>5.3</v>
      </c>
      <c r="HA106" s="91">
        <v>2.8</v>
      </c>
      <c r="HB106" s="91">
        <v>6</v>
      </c>
      <c r="HC106" s="91">
        <v>2</v>
      </c>
      <c r="HD106" s="91">
        <v>1.8</v>
      </c>
    </row>
    <row r="107" spans="1:212" ht="12.75">
      <c r="A107" s="110" t="str">
        <f>DE3</f>
        <v>Unpaid  Domestic Work</v>
      </c>
      <c r="B107" s="92"/>
      <c r="C107" s="92"/>
      <c r="D107" s="92"/>
      <c r="E107" s="68"/>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GJ107" s="90">
        <v>85.7</v>
      </c>
      <c r="GK107" s="90">
        <v>92.7</v>
      </c>
      <c r="GL107" s="90">
        <v>86.7</v>
      </c>
      <c r="GM107" s="90">
        <v>84.9</v>
      </c>
      <c r="GN107" s="90">
        <v>82.8</v>
      </c>
      <c r="GO107" s="90">
        <v>87.1</v>
      </c>
      <c r="GP107" s="90">
        <v>83.6</v>
      </c>
      <c r="GQ107" s="90">
        <v>81.4</v>
      </c>
      <c r="GR107" s="90">
        <v>86.1</v>
      </c>
      <c r="GS107" s="91">
        <v>73.7</v>
      </c>
      <c r="GT107" s="90">
        <v>82.3</v>
      </c>
      <c r="GU107" s="91">
        <v>80.9</v>
      </c>
      <c r="GV107" s="91">
        <v>75.2</v>
      </c>
      <c r="GW107" s="91">
        <v>84.2</v>
      </c>
      <c r="GX107" s="91">
        <v>83.5</v>
      </c>
      <c r="GY107" s="91">
        <v>83</v>
      </c>
      <c r="GZ107" s="91">
        <v>88.9</v>
      </c>
      <c r="HA107" s="91">
        <v>94.4</v>
      </c>
      <c r="HB107" s="91">
        <v>81</v>
      </c>
      <c r="HC107" s="91">
        <v>89.1</v>
      </c>
      <c r="HD107" s="91">
        <v>78.6</v>
      </c>
    </row>
    <row r="108" spans="1:212" ht="12.75">
      <c r="A108" s="110" t="str">
        <f>DF3</f>
        <v>Average weekly hours of unpaid domestic work performed by men, 2021</v>
      </c>
      <c r="B108" s="92"/>
      <c r="C108" s="92"/>
      <c r="D108" s="92"/>
      <c r="E108" s="68"/>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GJ108" s="90">
        <v>77</v>
      </c>
      <c r="GK108" s="90">
        <v>84.4</v>
      </c>
      <c r="GL108" s="90">
        <v>84.5</v>
      </c>
      <c r="GM108" s="90">
        <v>77.7</v>
      </c>
      <c r="GN108" s="90">
        <v>74.1</v>
      </c>
      <c r="GO108" s="90">
        <v>75.8</v>
      </c>
      <c r="GP108" s="90">
        <v>78</v>
      </c>
      <c r="GQ108" s="90">
        <v>73.6</v>
      </c>
      <c r="GR108" s="90">
        <v>74.5</v>
      </c>
      <c r="GS108" s="91">
        <v>69.4</v>
      </c>
      <c r="GT108" s="90">
        <v>72.1</v>
      </c>
      <c r="GU108" s="91">
        <v>74.8</v>
      </c>
      <c r="GV108" s="91">
        <v>71.6</v>
      </c>
      <c r="GW108" s="91">
        <v>74.5</v>
      </c>
      <c r="GX108" s="91">
        <v>78.6</v>
      </c>
      <c r="GY108" s="91">
        <v>76.1</v>
      </c>
      <c r="GZ108" s="91">
        <v>84.7</v>
      </c>
      <c r="HA108" s="91">
        <v>83.2</v>
      </c>
      <c r="HB108" s="91">
        <v>74.3</v>
      </c>
      <c r="HC108" s="91">
        <v>79.4</v>
      </c>
      <c r="HD108" s="91">
        <v>73.1</v>
      </c>
    </row>
    <row r="109" spans="1:212" ht="12.75">
      <c r="A109" s="110" t="str">
        <f>DG3</f>
        <v>Average weekly hours of unpaid domestic work performed by women, 2021</v>
      </c>
      <c r="B109" s="92"/>
      <c r="C109" s="92"/>
      <c r="D109" s="92"/>
      <c r="E109" s="68"/>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GJ109" s="90">
        <v>2.4</v>
      </c>
      <c r="GK109" s="90">
        <v>6.6</v>
      </c>
      <c r="GL109" s="90">
        <v>16.7</v>
      </c>
      <c r="GM109" s="90">
        <v>10.7</v>
      </c>
      <c r="GN109" s="90">
        <v>8.3</v>
      </c>
      <c r="GO109" s="90">
        <v>14.1</v>
      </c>
      <c r="GP109" s="90">
        <v>14.4</v>
      </c>
      <c r="GQ109" s="90">
        <v>16.2</v>
      </c>
      <c r="GR109" s="90">
        <v>14.9</v>
      </c>
      <c r="GS109" s="91">
        <v>1.6</v>
      </c>
      <c r="GT109" s="90">
        <v>2</v>
      </c>
      <c r="GU109" s="91">
        <v>1.2</v>
      </c>
      <c r="GV109" s="91">
        <v>1.2</v>
      </c>
      <c r="GW109" s="91">
        <v>2.9</v>
      </c>
      <c r="GX109" s="91">
        <v>1.9</v>
      </c>
      <c r="GY109" s="91">
        <v>0.6</v>
      </c>
      <c r="GZ109" s="91">
        <v>4.2</v>
      </c>
      <c r="HA109" s="91">
        <v>5.6</v>
      </c>
      <c r="HB109" s="91">
        <v>1.8</v>
      </c>
      <c r="HC109" s="91">
        <v>2.1</v>
      </c>
      <c r="HD109" s="91">
        <v>2.6</v>
      </c>
    </row>
    <row r="110" spans="1:151" ht="12.75">
      <c r="A110" s="110"/>
      <c r="B110" s="92"/>
      <c r="C110" s="92"/>
      <c r="D110" s="92"/>
      <c r="E110" s="68"/>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row>
    <row r="111" spans="1:151" ht="12.75">
      <c r="A111" s="110" t="str">
        <f>DI3</f>
        <v>Family Types</v>
      </c>
      <c r="B111" s="92"/>
      <c r="C111" s="92"/>
      <c r="D111" s="92"/>
      <c r="E111" s="68"/>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row>
    <row r="112" spans="1:151" ht="12.75">
      <c r="A112" s="110" t="str">
        <f>DJ3</f>
        <v>Percent of familis which are Couples, 2021, 2021</v>
      </c>
      <c r="B112" s="92"/>
      <c r="C112" s="92"/>
      <c r="D112" s="92"/>
      <c r="E112" s="68"/>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46"/>
      <c r="DZ112" s="46"/>
      <c r="EA112" s="46"/>
      <c r="EB112" s="46"/>
      <c r="EC112" s="46"/>
      <c r="ED112" s="46"/>
      <c r="EE112" s="46"/>
      <c r="EF112" s="46"/>
      <c r="EG112" s="46"/>
      <c r="EH112" s="46"/>
      <c r="EI112" s="46"/>
      <c r="EJ112" s="46"/>
      <c r="EK112" s="46"/>
      <c r="EL112" s="46"/>
      <c r="EM112" s="46"/>
      <c r="EN112" s="46"/>
      <c r="EO112" s="46"/>
      <c r="EP112" s="46"/>
      <c r="EQ112" s="46"/>
      <c r="ER112" s="46"/>
      <c r="ES112" s="46"/>
      <c r="ET112" s="46"/>
      <c r="EU112" s="46"/>
    </row>
    <row r="113" spans="1:151" ht="12.75">
      <c r="A113" s="110" t="str">
        <f>DK3</f>
        <v>Percent of familis which are Couples with children, 2021, 2021</v>
      </c>
      <c r="B113" s="92"/>
      <c r="C113" s="92"/>
      <c r="D113" s="92"/>
      <c r="E113" s="68"/>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row>
    <row r="114" spans="1:151" ht="12.75">
      <c r="A114" s="110" t="str">
        <f>DL3</f>
        <v>Percent of familis which are One  parent, 2021, 2021</v>
      </c>
      <c r="B114" s="92"/>
      <c r="C114" s="92"/>
      <c r="D114" s="92"/>
      <c r="E114" s="68"/>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row>
    <row r="115" spans="1:151" ht="12.75">
      <c r="A115" s="110"/>
      <c r="B115" s="92"/>
      <c r="C115" s="92"/>
      <c r="D115" s="92"/>
      <c r="E115" s="68"/>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row>
    <row r="116" spans="1:151" ht="12.75">
      <c r="A116" s="110" t="str">
        <f>DN3</f>
        <v>Births</v>
      </c>
      <c r="B116" s="92"/>
      <c r="C116" s="92"/>
      <c r="D116" s="92"/>
      <c r="E116" s="68"/>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row>
    <row r="117" spans="1:151" ht="12.75">
      <c r="A117" s="110" t="str">
        <f>DO3</f>
        <v>Per cent of women Aged 20-24 who have given birth, 2021</v>
      </c>
      <c r="B117" s="92"/>
      <c r="C117" s="92"/>
      <c r="D117" s="92"/>
      <c r="E117" s="68"/>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c r="ED117" s="46"/>
      <c r="EE117" s="46"/>
      <c r="EF117" s="46"/>
      <c r="EG117" s="46"/>
      <c r="EH117" s="46"/>
      <c r="EI117" s="46"/>
      <c r="EJ117" s="46"/>
      <c r="EK117" s="46"/>
      <c r="EL117" s="46"/>
      <c r="EM117" s="46"/>
      <c r="EN117" s="46"/>
      <c r="EO117" s="46"/>
      <c r="EP117" s="46"/>
      <c r="EQ117" s="46"/>
      <c r="ER117" s="46"/>
      <c r="ES117" s="46"/>
      <c r="ET117" s="46"/>
      <c r="EU117" s="46"/>
    </row>
    <row r="118" spans="1:151" ht="12.75">
      <c r="A118" s="110" t="str">
        <f>DP3</f>
        <v>Birth rate women aged 20-24, 2019</v>
      </c>
      <c r="B118" s="92"/>
      <c r="C118" s="92"/>
      <c r="D118" s="92"/>
      <c r="E118" s="68"/>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46"/>
      <c r="DZ118" s="46"/>
      <c r="EA118" s="46"/>
      <c r="EB118" s="46"/>
      <c r="EC118" s="46"/>
      <c r="ED118" s="46"/>
      <c r="EE118" s="46"/>
      <c r="EF118" s="46"/>
      <c r="EG118" s="46"/>
      <c r="EH118" s="46"/>
      <c r="EI118" s="46"/>
      <c r="EJ118" s="46"/>
      <c r="EK118" s="46"/>
      <c r="EL118" s="46"/>
      <c r="EM118" s="46"/>
      <c r="EN118" s="46"/>
      <c r="EO118" s="46"/>
      <c r="EP118" s="46"/>
      <c r="EQ118" s="46"/>
      <c r="ER118" s="46"/>
      <c r="ES118" s="46"/>
      <c r="ET118" s="46"/>
      <c r="EU118" s="46"/>
    </row>
    <row r="119" spans="1:151" ht="12.75">
      <c r="A119" s="110" t="str">
        <f>DQ3</f>
        <v>Birth rate women aged 35-394, 2019</v>
      </c>
      <c r="B119" s="92"/>
      <c r="C119" s="92"/>
      <c r="D119" s="92"/>
      <c r="E119" s="68"/>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row>
    <row r="120" spans="1:151" ht="12.75">
      <c r="A120" s="110"/>
      <c r="B120" s="92"/>
      <c r="C120" s="92"/>
      <c r="D120" s="92"/>
      <c r="E120" s="68"/>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row>
    <row r="121" spans="1:151" ht="12.75">
      <c r="A121" s="110" t="str">
        <f>DS3</f>
        <v>Incomes</v>
      </c>
      <c r="B121" s="92"/>
      <c r="C121" s="92"/>
      <c r="D121" s="92"/>
      <c r="E121" s="68"/>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46"/>
      <c r="DZ121" s="46"/>
      <c r="EA121" s="46"/>
      <c r="EB121" s="46"/>
      <c r="EC121" s="46"/>
      <c r="ED121" s="46"/>
      <c r="EE121" s="46"/>
      <c r="EF121" s="46"/>
      <c r="EG121" s="46"/>
      <c r="EH121" s="46"/>
      <c r="EI121" s="46"/>
      <c r="EJ121" s="46"/>
      <c r="EK121" s="46"/>
      <c r="EL121" s="46"/>
      <c r="EM121" s="46"/>
      <c r="EN121" s="46"/>
      <c r="EO121" s="46"/>
      <c r="EP121" s="46"/>
      <c r="EQ121" s="46"/>
      <c r="ER121" s="46"/>
      <c r="ES121" s="46"/>
      <c r="ET121" s="46"/>
      <c r="EU121" s="46"/>
    </row>
    <row r="122" spans="1:151" ht="12.75">
      <c r="A122" s="110" t="str">
        <f>DT3</f>
        <v>Median weekly income males, 2021</v>
      </c>
      <c r="B122" s="92"/>
      <c r="C122" s="92"/>
      <c r="D122" s="92"/>
      <c r="E122" s="68"/>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46"/>
      <c r="DZ122" s="46"/>
      <c r="EA122" s="46"/>
      <c r="EB122" s="46"/>
      <c r="EC122" s="46"/>
      <c r="ED122" s="46"/>
      <c r="EE122" s="46"/>
      <c r="EF122" s="46"/>
      <c r="EG122" s="46"/>
      <c r="EH122" s="46"/>
      <c r="EI122" s="46"/>
      <c r="EJ122" s="46"/>
      <c r="EK122" s="46"/>
      <c r="EL122" s="46"/>
      <c r="EM122" s="46"/>
      <c r="EN122" s="46"/>
      <c r="EO122" s="46"/>
      <c r="EP122" s="46"/>
      <c r="EQ122" s="46"/>
      <c r="ER122" s="46"/>
      <c r="ES122" s="46"/>
      <c r="ET122" s="46"/>
      <c r="EU122" s="46"/>
    </row>
    <row r="123" spans="1:151" ht="12.75">
      <c r="A123" s="110" t="str">
        <f>DU3</f>
        <v>Median weekly income females, 2021</v>
      </c>
      <c r="B123" s="92"/>
      <c r="C123" s="92"/>
      <c r="D123" s="92"/>
      <c r="E123" s="68"/>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c r="EA123" s="46"/>
      <c r="EB123" s="46"/>
      <c r="EC123" s="46"/>
      <c r="ED123" s="46"/>
      <c r="EE123" s="46"/>
      <c r="EF123" s="46"/>
      <c r="EG123" s="46"/>
      <c r="EH123" s="46"/>
      <c r="EI123" s="46"/>
      <c r="EJ123" s="46"/>
      <c r="EK123" s="46"/>
      <c r="EL123" s="46"/>
      <c r="EM123" s="46"/>
      <c r="EN123" s="46"/>
      <c r="EO123" s="46"/>
      <c r="EP123" s="46"/>
      <c r="EQ123" s="46"/>
      <c r="ER123" s="46"/>
      <c r="ES123" s="46"/>
      <c r="ET123" s="46"/>
      <c r="EU123" s="46"/>
    </row>
    <row r="124" spans="1:151" ht="12.75">
      <c r="A124" s="110" t="str">
        <f>DV3</f>
        <v>Median weekly income persons, 2021</v>
      </c>
      <c r="B124" s="92"/>
      <c r="C124" s="92"/>
      <c r="D124" s="92"/>
      <c r="E124" s="68"/>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46"/>
      <c r="EI124" s="46"/>
      <c r="EJ124" s="46"/>
      <c r="EK124" s="46"/>
      <c r="EL124" s="46"/>
      <c r="EM124" s="46"/>
      <c r="EN124" s="46"/>
      <c r="EO124" s="46"/>
      <c r="EP124" s="46"/>
      <c r="EQ124" s="46"/>
      <c r="ER124" s="46"/>
      <c r="ES124" s="46"/>
      <c r="ET124" s="46"/>
      <c r="EU124" s="46"/>
    </row>
    <row r="125" spans="1:151" ht="12.75">
      <c r="A125" s="110" t="str">
        <f>DW3</f>
        <v>Median household income, 2021</v>
      </c>
      <c r="B125" s="92"/>
      <c r="C125" s="92"/>
      <c r="D125" s="92"/>
      <c r="E125" s="68"/>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row>
    <row r="126" spans="1:151" ht="12.75">
      <c r="A126" s="110"/>
      <c r="B126" s="92"/>
      <c r="C126" s="92"/>
      <c r="D126" s="92"/>
      <c r="E126" s="68"/>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row>
    <row r="127" spans="1:151" ht="12.75">
      <c r="A127" s="110" t="str">
        <f>DY3</f>
        <v>Gambling</v>
      </c>
      <c r="B127" s="92"/>
      <c r="C127" s="92"/>
      <c r="D127" s="92"/>
      <c r="E127" s="68"/>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row>
    <row r="128" spans="1:151" ht="12.75">
      <c r="A128" s="110" t="str">
        <f>DZ3</f>
        <v>EGMs per 1,000 adults:
 2022</v>
      </c>
      <c r="B128" s="92"/>
      <c r="C128" s="92"/>
      <c r="D128" s="92"/>
      <c r="E128" s="68"/>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row>
    <row r="129" spans="1:151" ht="12.75">
      <c r="A129" s="110" t="str">
        <f>EA3</f>
        <v>Losses per adult: 2021/22</v>
      </c>
      <c r="B129" s="92"/>
      <c r="C129" s="92"/>
      <c r="D129" s="92"/>
      <c r="E129" s="68"/>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row>
    <row r="130" spans="1:151" ht="12.75">
      <c r="A130" s="110"/>
      <c r="B130" s="92"/>
      <c r="C130" s="92"/>
      <c r="D130" s="92"/>
      <c r="E130" s="68"/>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row>
    <row r="131" spans="1:151" ht="12.75">
      <c r="A131" s="110" t="str">
        <f>EC3</f>
        <v>Housing Structure</v>
      </c>
      <c r="B131" s="92"/>
      <c r="C131" s="92"/>
      <c r="D131" s="92"/>
      <c r="E131" s="68"/>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row>
    <row r="132" spans="1:151" ht="12.75">
      <c r="A132" s="110" t="str">
        <f>ED3</f>
        <v>Percent of private dwellings which are Detached, 2021</v>
      </c>
      <c r="B132" s="92"/>
      <c r="C132" s="92"/>
      <c r="D132" s="92"/>
      <c r="E132" s="68"/>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46"/>
      <c r="EI132" s="46"/>
      <c r="EJ132" s="46"/>
      <c r="EK132" s="46"/>
      <c r="EL132" s="46"/>
      <c r="EM132" s="46"/>
      <c r="EN132" s="46"/>
      <c r="EO132" s="46"/>
      <c r="EP132" s="46"/>
      <c r="EQ132" s="46"/>
      <c r="ER132" s="46"/>
      <c r="ES132" s="46"/>
      <c r="ET132" s="46"/>
      <c r="EU132" s="46"/>
    </row>
    <row r="133" spans="1:151" ht="12.75">
      <c r="A133" s="110" t="str">
        <f>EE3</f>
        <v>Percent of private dwellings which are Semidetached, 2021</v>
      </c>
      <c r="B133" s="92"/>
      <c r="C133" s="92"/>
      <c r="D133" s="92"/>
      <c r="E133" s="68"/>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46"/>
      <c r="DZ133" s="46"/>
      <c r="EA133" s="46"/>
      <c r="EB133" s="46"/>
      <c r="EC133" s="46"/>
      <c r="ED133" s="46"/>
      <c r="EE133" s="46"/>
      <c r="EF133" s="46"/>
      <c r="EG133" s="46"/>
      <c r="EH133" s="46"/>
      <c r="EI133" s="46"/>
      <c r="EJ133" s="46"/>
      <c r="EK133" s="46"/>
      <c r="EL133" s="46"/>
      <c r="EM133" s="46"/>
      <c r="EN133" s="46"/>
      <c r="EO133" s="46"/>
      <c r="EP133" s="46"/>
      <c r="EQ133" s="46"/>
      <c r="ER133" s="46"/>
      <c r="ES133" s="46"/>
      <c r="ET133" s="46"/>
      <c r="EU133" s="46"/>
    </row>
    <row r="134" spans="1:151" ht="12.75">
      <c r="A134" s="110" t="str">
        <f>EF3</f>
        <v>Percent of private dwellings which are Flats, 2021</v>
      </c>
      <c r="B134" s="92"/>
      <c r="C134" s="92"/>
      <c r="D134" s="92"/>
      <c r="E134" s="68"/>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row>
    <row r="135" spans="1:151" ht="12.75">
      <c r="A135" s="110" t="str">
        <f>EG3</f>
        <v>Percent of private dwellings which are Unoccupied, 2021</v>
      </c>
      <c r="B135" s="92"/>
      <c r="C135" s="92"/>
      <c r="D135" s="92"/>
      <c r="E135" s="68"/>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46"/>
      <c r="DZ135" s="46"/>
      <c r="EA135" s="46"/>
      <c r="EB135" s="46"/>
      <c r="EC135" s="46"/>
      <c r="ED135" s="46"/>
      <c r="EE135" s="46"/>
      <c r="EF135" s="46"/>
      <c r="EG135" s="46"/>
      <c r="EH135" s="46"/>
      <c r="EI135" s="46"/>
      <c r="EJ135" s="46"/>
      <c r="EK135" s="46"/>
      <c r="EL135" s="46"/>
      <c r="EM135" s="46"/>
      <c r="EN135" s="46"/>
      <c r="EO135" s="46"/>
      <c r="EP135" s="46"/>
      <c r="EQ135" s="46"/>
      <c r="ER135" s="46"/>
      <c r="ES135" s="46"/>
      <c r="ET135" s="46"/>
      <c r="EU135" s="46"/>
    </row>
    <row r="136" spans="1:151" ht="12.75">
      <c r="A136" s="110"/>
      <c r="B136" s="92"/>
      <c r="C136" s="92"/>
      <c r="D136" s="92"/>
      <c r="E136" s="68"/>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6"/>
      <c r="CD136" s="46"/>
      <c r="CE136" s="46"/>
      <c r="CF136" s="46"/>
      <c r="CG136" s="46"/>
      <c r="CH136" s="46"/>
      <c r="CI136" s="46"/>
      <c r="CJ136" s="46"/>
      <c r="CK136" s="46"/>
      <c r="CL136" s="46"/>
      <c r="CM136" s="46"/>
      <c r="CN136" s="46"/>
      <c r="CO136" s="46"/>
      <c r="CP136" s="46"/>
      <c r="CQ136" s="46"/>
      <c r="CR136" s="46"/>
      <c r="CS136" s="46"/>
      <c r="CT136" s="46"/>
      <c r="CU136" s="46"/>
      <c r="CV136" s="46"/>
      <c r="CW136" s="46"/>
      <c r="CX136" s="46"/>
      <c r="CY136" s="46"/>
      <c r="CZ136" s="46"/>
      <c r="DA136" s="46"/>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46"/>
      <c r="DZ136" s="46"/>
      <c r="EA136" s="46"/>
      <c r="EB136" s="46"/>
      <c r="EC136" s="46"/>
      <c r="ED136" s="46"/>
      <c r="EE136" s="46"/>
      <c r="EF136" s="46"/>
      <c r="EG136" s="46"/>
      <c r="EH136" s="46"/>
      <c r="EI136" s="46"/>
      <c r="EJ136" s="46"/>
      <c r="EK136" s="46"/>
      <c r="EL136" s="46"/>
      <c r="EM136" s="46"/>
      <c r="EN136" s="46"/>
      <c r="EO136" s="46"/>
      <c r="EP136" s="46"/>
      <c r="EQ136" s="46"/>
      <c r="ER136" s="46"/>
      <c r="ES136" s="46"/>
      <c r="ET136" s="46"/>
      <c r="EU136" s="46"/>
    </row>
    <row r="137" spans="1:151" ht="12.75">
      <c r="A137" s="110" t="str">
        <f>EI3</f>
        <v>Housing Tenure</v>
      </c>
      <c r="B137" s="92"/>
      <c r="C137" s="92"/>
      <c r="D137" s="92"/>
      <c r="E137" s="68"/>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c r="CY137" s="46"/>
      <c r="CZ137" s="46"/>
      <c r="DA137" s="46"/>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46"/>
      <c r="DZ137" s="46"/>
      <c r="EA137" s="46"/>
      <c r="EB137" s="46"/>
      <c r="EC137" s="46"/>
      <c r="ED137" s="46"/>
      <c r="EE137" s="46"/>
      <c r="EF137" s="46"/>
      <c r="EG137" s="46"/>
      <c r="EH137" s="46"/>
      <c r="EI137" s="46"/>
      <c r="EJ137" s="46"/>
      <c r="EK137" s="46"/>
      <c r="EL137" s="46"/>
      <c r="EM137" s="46"/>
      <c r="EN137" s="46"/>
      <c r="EO137" s="46"/>
      <c r="EP137" s="46"/>
      <c r="EQ137" s="46"/>
      <c r="ER137" s="46"/>
      <c r="ES137" s="46"/>
      <c r="ET137" s="46"/>
      <c r="EU137" s="46"/>
    </row>
    <row r="138" spans="1:151" ht="12.75">
      <c r="A138" s="110" t="str">
        <f>EJ3</f>
        <v>Percent of private dwellings which are Owned, 2021</v>
      </c>
      <c r="B138" s="92"/>
      <c r="C138" s="92"/>
      <c r="D138" s="92"/>
      <c r="E138" s="68"/>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row>
    <row r="139" spans="1:151" ht="12.75">
      <c r="A139" s="110" t="str">
        <f>EK3</f>
        <v>Percent of private dwellings which are Mortgaged, 2021</v>
      </c>
      <c r="B139" s="92"/>
      <c r="C139" s="92"/>
      <c r="D139" s="92"/>
      <c r="E139" s="68"/>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c r="DA139" s="46"/>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46"/>
      <c r="DZ139" s="46"/>
      <c r="EA139" s="46"/>
      <c r="EB139" s="46"/>
      <c r="EC139" s="46"/>
      <c r="ED139" s="46"/>
      <c r="EE139" s="46"/>
      <c r="EF139" s="46"/>
      <c r="EG139" s="46"/>
      <c r="EH139" s="46"/>
      <c r="EI139" s="46"/>
      <c r="EJ139" s="46"/>
      <c r="EK139" s="46"/>
      <c r="EL139" s="46"/>
      <c r="EM139" s="46"/>
      <c r="EN139" s="46"/>
      <c r="EO139" s="46"/>
      <c r="EP139" s="46"/>
      <c r="EQ139" s="46"/>
      <c r="ER139" s="46"/>
      <c r="ES139" s="46"/>
      <c r="ET139" s="46"/>
      <c r="EU139" s="46"/>
    </row>
    <row r="140" spans="1:4" ht="12.75">
      <c r="A140" s="110" t="str">
        <f>EL3</f>
        <v>Percent of private dwellings which are Rented, 2021</v>
      </c>
      <c r="B140" s="94"/>
      <c r="C140" s="94"/>
      <c r="D140" s="94"/>
    </row>
    <row r="141" spans="1:4" ht="12.75">
      <c r="A141" s="110" t="str">
        <f>EM3</f>
        <v>Percent of private dwellings which are rented from govt/community organisations, 2021</v>
      </c>
      <c r="B141" s="94"/>
      <c r="C141" s="94"/>
      <c r="D141" s="94"/>
    </row>
    <row r="142" spans="1:4" ht="12.75">
      <c r="A142" s="110"/>
      <c r="B142" s="94"/>
      <c r="C142" s="94"/>
      <c r="D142" s="94"/>
    </row>
    <row r="143" spans="1:4" ht="12.75">
      <c r="A143" s="110" t="str">
        <f>EO3</f>
        <v>Transport</v>
      </c>
      <c r="B143" s="94"/>
      <c r="C143" s="94"/>
      <c r="D143" s="94"/>
    </row>
    <row r="144" spans="1:4" ht="12.75">
      <c r="A144" s="110" t="str">
        <f>EP3</f>
        <v>Average cars per household, 2021</v>
      </c>
      <c r="B144" s="94"/>
      <c r="C144" s="94"/>
      <c r="D144" s="94"/>
    </row>
    <row r="145" spans="1:4" ht="12.75">
      <c r="A145" s="110"/>
      <c r="B145" s="94"/>
      <c r="C145" s="94"/>
      <c r="D145" s="94"/>
    </row>
    <row r="146" spans="1:4" ht="12.75">
      <c r="A146" s="110" t="str">
        <f>ER3</f>
        <v>Volunteering</v>
      </c>
      <c r="B146" s="94"/>
      <c r="C146" s="94"/>
      <c r="D146" s="94"/>
    </row>
    <row r="147" spans="1:4" ht="12.75">
      <c r="A147" s="110" t="str">
        <f>ES3</f>
        <v>Per cent of persons who volunteered in previous 12 months, 2021</v>
      </c>
      <c r="B147" s="94"/>
      <c r="C147" s="94"/>
      <c r="D147" s="94"/>
    </row>
    <row r="148" spans="1:4" ht="12.75">
      <c r="A148" s="110" t="str">
        <f>ET3</f>
        <v>Settlement</v>
      </c>
      <c r="B148" s="94"/>
      <c r="C148" s="94"/>
      <c r="D148" s="94"/>
    </row>
    <row r="149" spans="1:4" ht="12.75">
      <c r="A149" s="110" t="str">
        <f>EU3</f>
        <v>Humanitarian Settlement Numbers, 2021</v>
      </c>
      <c r="B149" s="94"/>
      <c r="C149" s="94"/>
      <c r="D149" s="94"/>
    </row>
    <row r="150" spans="1:4" ht="12.75">
      <c r="A150" s="110" t="str">
        <f>EV3</f>
        <v>Family Settlement numbers, 2021</v>
      </c>
      <c r="B150" s="94"/>
      <c r="C150" s="94"/>
      <c r="D150" s="94"/>
    </row>
    <row r="151" spans="1:4" ht="12.75">
      <c r="A151" s="110" t="str">
        <f>EW3</f>
        <v>Skilled Settlement Numbers, 2021</v>
      </c>
      <c r="B151" s="94"/>
      <c r="C151" s="94"/>
      <c r="D151" s="94"/>
    </row>
    <row r="152" spans="1:4" ht="12.75">
      <c r="A152" s="110" t="str">
        <f>EX3</f>
        <v>Total Settlement Numbers, 2021</v>
      </c>
      <c r="B152" s="94"/>
      <c r="C152" s="94"/>
      <c r="D152" s="94"/>
    </row>
    <row r="153" spans="1:4" ht="12.75">
      <c r="A153" s="110" t="str">
        <f>EY3</f>
        <v>INTERNET</v>
      </c>
      <c r="B153" s="94"/>
      <c r="C153" s="94"/>
      <c r="D153" s="94"/>
    </row>
    <row r="154" spans="1:4" ht="12.75">
      <c r="A154" s="110" t="str">
        <f>EZ3</f>
        <v>Per cent of dwellings with internet access (2016 Census)</v>
      </c>
      <c r="B154" s="94"/>
      <c r="C154" s="94"/>
      <c r="D154" s="94"/>
    </row>
    <row r="155" spans="1:4" ht="12.75">
      <c r="A155" s="110"/>
      <c r="B155" s="94"/>
      <c r="C155" s="94"/>
      <c r="D155" s="94"/>
    </row>
    <row r="156" spans="1:4" ht="12.75">
      <c r="A156" s="110" t="str">
        <f>FB3</f>
        <v>UNEMPLOYMENT &amp; DISENGAGEMENT</v>
      </c>
      <c r="B156" s="94"/>
      <c r="C156" s="94"/>
      <c r="D156" s="94"/>
    </row>
    <row r="157" spans="1:4" ht="12.75">
      <c r="A157" s="110" t="str">
        <f>FC3</f>
        <v>Unemployment Rate June 2021</v>
      </c>
      <c r="B157" s="94"/>
      <c r="C157" s="94"/>
      <c r="D157" s="94"/>
    </row>
    <row r="158" spans="1:4" ht="12.75">
      <c r="A158" s="111" t="str">
        <f>FD3</f>
        <v>Youth disengagement Rate 20-24 year-olds, 2016</v>
      </c>
      <c r="B158" s="94"/>
      <c r="C158" s="94"/>
      <c r="D158" s="94"/>
    </row>
    <row r="159" spans="1:4" ht="12.75">
      <c r="A159" s="111" t="str">
        <f>FE3</f>
        <v>Per cent of 2-Parent Families with no parent in paid work, 2016</v>
      </c>
      <c r="B159" s="94"/>
      <c r="C159" s="94"/>
      <c r="D159" s="94"/>
    </row>
    <row r="160" spans="1:4" ht="12.75">
      <c r="A160" s="111"/>
      <c r="B160" s="94"/>
      <c r="C160" s="94"/>
      <c r="D160" s="94"/>
    </row>
    <row r="161" spans="1:4" ht="12.75">
      <c r="A161" s="111" t="str">
        <f>FG3</f>
        <v>EMPLOYMENT</v>
      </c>
      <c r="B161" s="94"/>
      <c r="C161" s="94"/>
      <c r="D161" s="94"/>
    </row>
    <row r="162" spans="1:4" ht="12.75">
      <c r="A162" s="111" t="str">
        <f>FH3</f>
        <v>Manufacturing [% of employed residents], 2016</v>
      </c>
      <c r="B162" s="94"/>
      <c r="C162" s="94"/>
      <c r="D162" s="94"/>
    </row>
    <row r="163" spans="1:4" ht="12.75">
      <c r="A163" s="111" t="str">
        <f>FI3</f>
        <v>Electricity, gas, water &amp; waste [% of employed residents], 2016</v>
      </c>
      <c r="B163" s="94"/>
      <c r="C163" s="94"/>
      <c r="D163" s="94"/>
    </row>
    <row r="164" spans="1:4" ht="12.75">
      <c r="A164" s="111" t="str">
        <f>FJ3</f>
        <v>Wholesale trade [% of employed residents], 2016</v>
      </c>
      <c r="B164" s="94"/>
      <c r="C164" s="94"/>
      <c r="D164" s="94"/>
    </row>
    <row r="165" spans="1:4" ht="12.75">
      <c r="A165" s="111" t="str">
        <f>FK3</f>
        <v>Retail trade [% of employed residents], 2016</v>
      </c>
      <c r="B165" s="94"/>
      <c r="C165" s="94"/>
      <c r="D165" s="94"/>
    </row>
    <row r="166" spans="1:4" ht="12.75">
      <c r="A166" s="111" t="str">
        <f>FL3</f>
        <v>Professional, scientific, technical [% of employed residents], 2016</v>
      </c>
      <c r="B166" s="94"/>
      <c r="C166" s="94"/>
      <c r="D166" s="94"/>
    </row>
    <row r="167" spans="1:4" ht="12.75">
      <c r="A167" s="111" t="str">
        <f>FM3</f>
        <v>% Managers/Professionals [% of employed residents], 2016</v>
      </c>
      <c r="B167" s="94"/>
      <c r="C167" s="94"/>
      <c r="D167" s="94"/>
    </row>
    <row r="168" spans="1:4" ht="12.75">
      <c r="A168" s="111" t="str">
        <f>FN3</f>
        <v>% Trades/machinery/laborers [% of employed residents], 2016</v>
      </c>
      <c r="B168" s="94"/>
      <c r="C168" s="94"/>
      <c r="D168" s="94"/>
    </row>
    <row r="169" spans="1:4" ht="12.75">
      <c r="A169" s="111"/>
      <c r="B169" s="94"/>
      <c r="C169" s="94"/>
      <c r="D169" s="94"/>
    </row>
    <row r="170" spans="1:4" ht="12.75">
      <c r="A170" s="111" t="str">
        <f>FP3</f>
        <v>CRIME</v>
      </c>
      <c r="B170" s="94"/>
      <c r="C170" s="94"/>
      <c r="D170" s="94"/>
    </row>
    <row r="171" spans="1:4" ht="12.75">
      <c r="A171" s="111" t="str">
        <f>FQ3</f>
        <v>Rate of violent offences 2020/21</v>
      </c>
      <c r="B171" s="94"/>
      <c r="C171" s="94"/>
      <c r="D171" s="94"/>
    </row>
    <row r="172" spans="1:4" ht="12.75">
      <c r="A172" s="111" t="str">
        <f>FR3</f>
        <v>Rate of property offences 2020/21</v>
      </c>
      <c r="B172" s="94"/>
      <c r="C172" s="94"/>
      <c r="D172" s="94"/>
    </row>
    <row r="173" spans="1:4" ht="12.75">
      <c r="A173" s="112" t="str">
        <f>FS3</f>
        <v>Rate of drug offences 2020/21</v>
      </c>
      <c r="B173" s="94"/>
      <c r="C173" s="94"/>
      <c r="D173" s="94"/>
    </row>
    <row r="174" spans="1:4" ht="12.75">
      <c r="A174" s="112" t="str">
        <f>FT3</f>
        <v>Rate of Police Callouts to Family Incidents 2020/21</v>
      </c>
      <c r="B174" s="94"/>
      <c r="C174" s="94"/>
      <c r="D174" s="94"/>
    </row>
    <row r="175" spans="1:4" ht="12.75">
      <c r="A175" s="112"/>
      <c r="B175" s="94"/>
      <c r="C175" s="94"/>
      <c r="D175" s="94"/>
    </row>
    <row r="176" spans="1:4" ht="12.75">
      <c r="A176" s="112" t="str">
        <f>FV3</f>
        <v>PHYSICAL HEALTH</v>
      </c>
      <c r="B176" s="94"/>
      <c r="C176" s="94"/>
      <c r="D176" s="94"/>
    </row>
    <row r="177" spans="1:4" ht="12.75">
      <c r="A177" s="112" t="str">
        <f>FW3</f>
        <v>Subjective wellbeing [range 0–100]: 2015</v>
      </c>
      <c r="B177" s="94"/>
      <c r="C177" s="94"/>
      <c r="D177" s="94"/>
    </row>
    <row r="178" spans="1:4" ht="12.75">
      <c r="A178" s="111" t="str">
        <f>FX3</f>
        <v>Self reported Health 'fair' or 'poor' (2017)</v>
      </c>
      <c r="B178" s="94"/>
      <c r="C178" s="94"/>
      <c r="D178" s="94"/>
    </row>
    <row r="179" spans="1:4" ht="12.75">
      <c r="A179" s="112" t="str">
        <f>FY3</f>
        <v>% Adults reporting type 2 diabetes</v>
      </c>
      <c r="B179" s="94"/>
      <c r="C179" s="94"/>
      <c r="D179" s="94"/>
    </row>
    <row r="180" spans="1:4" ht="12.75">
      <c r="A180" s="112" t="str">
        <f>FZ3</f>
        <v>High Blood Pressure, adults: 2014</v>
      </c>
      <c r="B180" s="94"/>
      <c r="C180" s="94"/>
      <c r="D180" s="94"/>
    </row>
    <row r="181" spans="1:4" ht="12.75">
      <c r="A181" s="111" t="str">
        <f>GA3</f>
        <v>Obese (2017)</v>
      </c>
      <c r="B181" s="94"/>
      <c r="C181" s="94"/>
      <c r="D181" s="94"/>
    </row>
    <row r="182" spans="1:4" ht="12.75">
      <c r="A182" s="111">
        <f>GB3</f>
        <v>0</v>
      </c>
      <c r="B182" s="94"/>
      <c r="C182" s="94"/>
      <c r="D182" s="94"/>
    </row>
    <row r="183" spans="1:4" ht="12.75">
      <c r="A183" s="111" t="str">
        <f>GC3</f>
        <v>Standardized Death Rate (per 1,000 pop.) 2019</v>
      </c>
      <c r="B183" s="94"/>
      <c r="C183" s="94"/>
      <c r="D183" s="94"/>
    </row>
    <row r="184" spans="1:4" ht="12.75">
      <c r="A184" s="111" t="str">
        <f>GD3</f>
        <v>PHYSICAL ACTIVITY</v>
      </c>
      <c r="B184" s="94"/>
      <c r="C184" s="94"/>
      <c r="D184" s="94"/>
    </row>
    <row r="185" spans="1:4" ht="12.75">
      <c r="A185" s="111" t="str">
        <f>GE3</f>
        <v>Level of activity 'sedentary' (2017)</v>
      </c>
      <c r="B185" s="94"/>
      <c r="C185" s="94"/>
      <c r="D185" s="94"/>
    </row>
    <row r="186" spans="1:4" ht="12.75">
      <c r="A186" s="111" t="str">
        <f>GF3</f>
        <v>Physical activity 4 or more days per week: 2015</v>
      </c>
      <c r="B186" s="94"/>
      <c r="C186" s="94"/>
      <c r="D186" s="94"/>
    </row>
    <row r="187" spans="1:4" ht="12.75">
      <c r="A187" s="111" t="str">
        <f>GG3</f>
        <v>% Adults who visit green space at least once per week</v>
      </c>
      <c r="B187" s="94"/>
      <c r="C187" s="94"/>
      <c r="D187" s="94"/>
    </row>
    <row r="188" spans="1:4" ht="12.75">
      <c r="A188" s="111" t="str">
        <f>GH3</f>
        <v>Days Cycled for Transport, for trips longer than 10 mins, in past week - NONE, adults: 2014</v>
      </c>
      <c r="B188" s="94"/>
      <c r="C188" s="94"/>
      <c r="D188" s="94"/>
    </row>
    <row r="189" spans="1:4" ht="12.75">
      <c r="A189" s="111" t="str">
        <f>GI3</f>
        <v>Sedentary behaviour</v>
      </c>
      <c r="B189" s="94"/>
      <c r="C189" s="94"/>
      <c r="D189" s="94"/>
    </row>
    <row r="190" spans="1:4" ht="12.75">
      <c r="A190" s="111"/>
      <c r="B190" s="94"/>
      <c r="C190" s="94"/>
      <c r="D190" s="94"/>
    </row>
    <row r="191" spans="1:4" ht="12.75">
      <c r="A191" s="111" t="str">
        <f>GK3</f>
        <v>NUTRITION</v>
      </c>
      <c r="B191" s="94"/>
      <c r="C191" s="94"/>
      <c r="D191" s="94"/>
    </row>
    <row r="192" spans="1:4" ht="12.75">
      <c r="A192" s="111" t="str">
        <f>GL3</f>
        <v>Consume sugar-sweetend drinks daily (2017)</v>
      </c>
      <c r="B192" s="94"/>
      <c r="C192" s="94"/>
      <c r="D192" s="94"/>
    </row>
    <row r="193" spans="1:4" ht="12.75">
      <c r="A193" s="111" t="str">
        <f>GM3</f>
        <v>Consume take away meals or snacks more than once per week (2017)</v>
      </c>
      <c r="B193" s="94"/>
      <c r="C193" s="94"/>
      <c r="D193" s="94"/>
    </row>
    <row r="194" spans="1:4" ht="12.75">
      <c r="A194" s="111" t="str">
        <f>GN3</f>
        <v>Met fruit consumption guidelines (2017)</v>
      </c>
      <c r="B194" s="94"/>
      <c r="C194" s="94"/>
      <c r="D194" s="94"/>
    </row>
    <row r="195" spans="1:4" ht="12.75">
      <c r="A195" s="111" t="str">
        <f>GO3</f>
        <v>Met vegetable consumption guidelines (2017)</v>
      </c>
      <c r="B195" s="94"/>
      <c r="C195" s="94"/>
      <c r="D195" s="94"/>
    </row>
    <row r="196" spans="1:4" ht="12.75">
      <c r="A196" s="111" t="str">
        <f>GP3</f>
        <v>% Adults who ran out of food in the last 12 months and could not afford to buy more</v>
      </c>
      <c r="B196" s="94"/>
      <c r="C196" s="94"/>
      <c r="D196" s="94"/>
    </row>
    <row r="197" spans="1:4" ht="12.75">
      <c r="A197" s="111"/>
      <c r="B197" s="94"/>
      <c r="C197" s="94"/>
      <c r="D197" s="94"/>
    </row>
    <row r="198" spans="1:4" ht="12.75">
      <c r="A198" s="111" t="str">
        <f>GR3</f>
        <v>ALCOHOL</v>
      </c>
      <c r="B198" s="94"/>
      <c r="C198" s="94"/>
      <c r="D198" s="94"/>
    </row>
    <row r="199" spans="1:4" ht="12.75">
      <c r="A199" s="111" t="str">
        <f>GS3</f>
        <v>Lifetime risk of alcohol-related harm (2017)</v>
      </c>
      <c r="B199" s="94"/>
      <c r="C199" s="94"/>
      <c r="D199" s="94"/>
    </row>
    <row r="200" spans="1:4" ht="12.75">
      <c r="A200" s="111" t="str">
        <f>GT3</f>
        <v>Increased risk of alcohol-related harm from single episodes of drinking (2017)</v>
      </c>
      <c r="B200" s="94"/>
      <c r="C200" s="94"/>
      <c r="D200" s="94"/>
    </row>
    <row r="201" spans="1:4" ht="12.75">
      <c r="A201" s="111" t="str">
        <f>GU3</f>
        <v>Current Smokers (2017)</v>
      </c>
      <c r="B201" s="94"/>
      <c r="C201" s="94"/>
      <c r="D201" s="94"/>
    </row>
    <row r="202" spans="1:4" ht="12.75">
      <c r="A202" s="111">
        <f>GV3</f>
        <v>0</v>
      </c>
      <c r="B202" s="94"/>
      <c r="C202" s="94"/>
      <c r="D202" s="94"/>
    </row>
    <row r="203" spans="1:4" ht="12.75">
      <c r="A203" s="111">
        <f>GW3</f>
        <v>0</v>
      </c>
      <c r="B203" s="94"/>
      <c r="C203" s="94"/>
      <c r="D203" s="94"/>
    </row>
    <row r="204" spans="1:4" ht="12.75">
      <c r="A204" s="111" t="str">
        <f>GX3</f>
        <v>MENTAL HEALTH</v>
      </c>
      <c r="B204" s="94"/>
      <c r="C204" s="94"/>
      <c r="D204" s="94"/>
    </row>
    <row r="205" spans="1:4" ht="12.75">
      <c r="A205" s="111" t="str">
        <f>GY3</f>
        <v>High' or 'very high' levels of psychological distress  (2017)</v>
      </c>
      <c r="B205" s="94"/>
      <c r="C205" s="94"/>
      <c r="D205" s="94"/>
    </row>
    <row r="206" spans="1:4" ht="12.75">
      <c r="A206" s="111" t="str">
        <f>GZ3</f>
        <v>Safisfaction with life 'Low' or 'Medium' (2017)</v>
      </c>
      <c r="B206" s="94"/>
      <c r="C206" s="94"/>
      <c r="D206" s="94"/>
    </row>
    <row r="207" spans="1:4" ht="12.75">
      <c r="A207" s="111" t="str">
        <f>HA3</f>
        <v>Personal resilience [range 0–8]: 2015</v>
      </c>
      <c r="B207" s="94"/>
      <c r="C207" s="94"/>
      <c r="D207" s="94"/>
    </row>
    <row r="208" spans="1:4" ht="12.75">
      <c r="A208" s="111" t="str">
        <f>HB3</f>
        <v>Anxiety or depression</v>
      </c>
      <c r="B208" s="94"/>
      <c r="C208" s="94"/>
      <c r="D208" s="94"/>
    </row>
    <row r="209" spans="1:4" ht="12.75">
      <c r="A209" s="111" t="str">
        <f>HC3</f>
        <v>Experienced Depression or Anxiety in Lifetime</v>
      </c>
      <c r="B209" s="94"/>
      <c r="C209" s="94"/>
      <c r="D209" s="94"/>
    </row>
    <row r="210" spans="1:4" ht="12.75">
      <c r="A210" s="111" t="str">
        <f>HD3</f>
        <v>Sought help for a mental problem in past year</v>
      </c>
      <c r="B210" s="94"/>
      <c r="C210" s="94"/>
      <c r="D210" s="94"/>
    </row>
    <row r="211" spans="1:4" ht="12.75">
      <c r="A211" s="112" t="str">
        <f>HE3</f>
        <v>SEXUAL DISEASES</v>
      </c>
      <c r="B211" s="94"/>
      <c r="C211" s="94"/>
      <c r="D211" s="94"/>
    </row>
    <row r="212" spans="1:4" ht="12.75">
      <c r="A212" s="111" t="str">
        <f>HF3</f>
        <v>Syphilis - infectious, rate, per 1000 pop.: 2019</v>
      </c>
      <c r="B212" s="94"/>
      <c r="C212" s="94"/>
      <c r="D212" s="94"/>
    </row>
    <row r="213" spans="1:4" ht="12.75">
      <c r="A213" s="112" t="str">
        <f>HG3</f>
        <v>Ghonoccoccal Infection, rate, per 1000 pop.: 2019</v>
      </c>
      <c r="B213" s="94"/>
      <c r="C213" s="94"/>
      <c r="D213" s="94"/>
    </row>
    <row r="214" spans="1:4" ht="12.75">
      <c r="A214" s="112" t="str">
        <f>HH3</f>
        <v>chlyamidia Trachomatis infection, rate, per 1000 pop.: 2019</v>
      </c>
      <c r="B214" s="94"/>
      <c r="C214" s="94"/>
      <c r="D214" s="94"/>
    </row>
    <row r="215" spans="1:4" ht="12.75">
      <c r="A215" s="112" t="str">
        <f>HI3</f>
        <v>EDUCATIONAL ADJUSTMENT</v>
      </c>
      <c r="B215" s="94"/>
      <c r="C215" s="94"/>
      <c r="D215" s="94"/>
    </row>
    <row r="216" spans="1:4" ht="12.75">
      <c r="A216" s="112" t="str">
        <f>HJ3</f>
        <v>% Yr 9 Pupils who did not meet Literacy Benchmark</v>
      </c>
      <c r="B216" s="94"/>
      <c r="C216" s="94"/>
      <c r="D216" s="94"/>
    </row>
    <row r="217" spans="1:4" ht="12.75">
      <c r="A217" s="112" t="str">
        <f>HK3</f>
        <v>% Yr 9 Pupils who did not meet Numeracy Benchmark</v>
      </c>
      <c r="B217" s="94"/>
      <c r="C217" s="94"/>
      <c r="D217" s="94"/>
    </row>
    <row r="218" spans="1:4" ht="12.75">
      <c r="A218" s="112" t="str">
        <f>HL3</f>
        <v>% Children at school entry whose parents report concerns with their behaviour</v>
      </c>
      <c r="B218" s="94"/>
      <c r="C218" s="94"/>
      <c r="D218" s="94"/>
    </row>
    <row r="219" spans="1:4" ht="12.75">
      <c r="A219" s="112" t="str">
        <f>HM3</f>
        <v>Number of children who scored 17 or above on the total difficulties scale of the Strengths and Difficulties Questionnaire (SDQ) in School Entrant Health Questionnaire (SEHQ), 2015</v>
      </c>
      <c r="B219" s="94"/>
      <c r="C219" s="94"/>
      <c r="D219" s="94"/>
    </row>
    <row r="220" spans="1:4" ht="12.75">
      <c r="A220" s="112" t="str">
        <f>HN3</f>
        <v>% Children at entry to primary school who report high stress on the School Entrant Health Questionnaire (SEHQ) 2012</v>
      </c>
      <c r="B220" s="94"/>
      <c r="C220" s="94"/>
      <c r="D220" s="94"/>
    </row>
    <row r="221" spans="1:4" ht="12.75">
      <c r="A221" s="112" t="str">
        <f>HO3</f>
        <v>% Students at years  7-9, who report being bullied</v>
      </c>
      <c r="B221" s="94"/>
      <c r="C221" s="94"/>
      <c r="D221" s="94"/>
    </row>
    <row r="222" spans="1:4" ht="12.75">
      <c r="A222" s="112" t="str">
        <f>HP3</f>
        <v>% Children who did not report feeling connected to school in years 7-9</v>
      </c>
      <c r="B222" s="94"/>
      <c r="C222" s="94"/>
      <c r="D222" s="94"/>
    </row>
    <row r="223" spans="1:4" ht="12.75">
      <c r="A223" s="112"/>
      <c r="B223" s="94"/>
      <c r="C223" s="94"/>
      <c r="D223" s="94"/>
    </row>
    <row r="224" spans="1:4" ht="12.75">
      <c r="A224" s="112" t="str">
        <f>HR3</f>
        <v>COMMUNITY PERCEPTIONS</v>
      </c>
      <c r="B224" s="94"/>
      <c r="C224" s="94"/>
      <c r="D224" s="94"/>
    </row>
    <row r="225" spans="1:4" ht="12.75">
      <c r="A225" s="112" t="str">
        <f>HS3</f>
        <v>Perceptions of neighbourhood – people are willing to help each other: 2015</v>
      </c>
      <c r="B225" s="94"/>
      <c r="C225" s="94"/>
      <c r="D225" s="94"/>
    </row>
    <row r="226" spans="1:4" ht="12.75">
      <c r="A226" s="112" t="str">
        <f>HT3</f>
        <v>Perceptions of neighbourhood – people can be trusted: 2015</v>
      </c>
      <c r="B226" s="94"/>
      <c r="C226" s="94"/>
      <c r="D226" s="94"/>
    </row>
    <row r="227" spans="1:4" ht="12.75">
      <c r="A227" s="112" t="str">
        <f>HU3</f>
        <v>% Adults who feel that their's is an active community, where people do things &amp; get involved in local issues/activities</v>
      </c>
      <c r="B227" s="94"/>
      <c r="C227" s="94"/>
      <c r="D227" s="94"/>
    </row>
    <row r="228" spans="1:4" ht="12.75">
      <c r="A228" s="112" t="str">
        <f>HV3</f>
        <v>% Adults who feel their community features a wide range of community &amp; support groups</v>
      </c>
      <c r="B228" s="94"/>
      <c r="C228" s="94"/>
      <c r="D228" s="94"/>
    </row>
    <row r="229" spans="1:4" ht="12.75">
      <c r="A229" s="112" t="str">
        <f>HW3</f>
        <v>Low gender equality score</v>
      </c>
      <c r="B229" s="94"/>
      <c r="C229" s="94"/>
      <c r="D229" s="94"/>
    </row>
    <row r="230" spans="1:4" ht="12.75">
      <c r="A230" s="112"/>
      <c r="B230" s="94"/>
      <c r="C230" s="94"/>
      <c r="D230" s="94"/>
    </row>
    <row r="231" spans="1:4" ht="12.75">
      <c r="A231" s="112" t="str">
        <f>HY3</f>
        <v>AGED CARE</v>
      </c>
      <c r="B231" s="94"/>
      <c r="C231" s="94"/>
      <c r="D231" s="94"/>
    </row>
    <row r="232" spans="1:4" ht="12.75">
      <c r="A232" s="112" t="str">
        <f>HZ3</f>
        <v>Aged care High-Care beds</v>
      </c>
      <c r="B232" s="94"/>
      <c r="C232" s="94"/>
      <c r="D232" s="94"/>
    </row>
    <row r="233" spans="1:4" ht="12.75">
      <c r="A233" s="112" t="str">
        <f>IA3</f>
        <v>Aged care Low-Care beds</v>
      </c>
      <c r="B233" s="94"/>
      <c r="C233" s="94"/>
      <c r="D233" s="94"/>
    </row>
    <row r="234" spans="1:4" ht="12.75">
      <c r="A234" s="112" t="str">
        <f>IB3</f>
        <v>HACC clients aged 0-64 per 1,000 HACC target pop</v>
      </c>
      <c r="B234" s="94"/>
      <c r="C234" s="94"/>
      <c r="D234" s="94"/>
    </row>
    <row r="235" spans="1:4" ht="12.75">
      <c r="A235" s="112" t="str">
        <f>IC3</f>
        <v>HACC clients aged 65+ per 1,000 HACC target pop</v>
      </c>
      <c r="B235" s="94"/>
      <c r="C235" s="94"/>
      <c r="D235" s="94"/>
    </row>
    <row r="236" spans="1:4" ht="12.75">
      <c r="A236" s="112"/>
      <c r="B236" s="94"/>
      <c r="C236" s="94"/>
      <c r="D236" s="94"/>
    </row>
    <row r="237" spans="1:4" ht="12.75">
      <c r="A237" s="112" t="str">
        <f>IE3</f>
        <v>TRANSPORT</v>
      </c>
      <c r="B237" s="94"/>
      <c r="C237" s="94"/>
      <c r="D237" s="94"/>
    </row>
    <row r="238" spans="1:4" ht="12.75">
      <c r="A238" s="112" t="str">
        <f>IF3</f>
        <v>% Adults who experience a long commute (≥2 hours per day)</v>
      </c>
      <c r="B238" s="94"/>
      <c r="C238" s="94"/>
      <c r="D238" s="94"/>
    </row>
    <row r="239" spans="1:4" ht="12.75">
      <c r="A239" s="112" t="str">
        <f>IG3</f>
        <v>Days Cycled for Transport, for trips longer than 10 mins, in past week - NONE, adults: 2014</v>
      </c>
      <c r="B239" s="94"/>
      <c r="C239" s="94"/>
      <c r="D239" s="94"/>
    </row>
    <row r="240" spans="1:4" ht="12.75">
      <c r="A240" s="112" t="str">
        <f>IH3</f>
        <v>Days walked for Transport, for trips longer than 10 mins, in past week - 4 or more days, adults: 2014</v>
      </c>
      <c r="B240" s="94"/>
      <c r="C240" s="94"/>
      <c r="D240" s="94"/>
    </row>
    <row r="241" spans="1:4" ht="12.75">
      <c r="A241" s="112"/>
      <c r="B241" s="94"/>
      <c r="C241" s="94"/>
      <c r="D241" s="94"/>
    </row>
    <row r="242" spans="1:4" ht="12.75">
      <c r="A242" s="112" t="str">
        <f>IJ3</f>
        <v>ENVIRONMENT</v>
      </c>
      <c r="B242" s="94"/>
      <c r="C242" s="94"/>
      <c r="D242" s="94"/>
    </row>
    <row r="243" spans="1:4" ht="12.75">
      <c r="A243" s="112" t="str">
        <f>IK3</f>
        <v>Recycling: annual tons collected: 2018/19, per 100 population</v>
      </c>
      <c r="B243" s="94"/>
      <c r="C243" s="94"/>
      <c r="D243" s="94"/>
    </row>
    <row r="244" spans="1:4" ht="12.75">
      <c r="A244" s="112" t="str">
        <f>IL3</f>
        <v>Garden organics: annual tons collected: 2018/19, per 100 population</v>
      </c>
      <c r="B244" s="94"/>
      <c r="C244" s="94"/>
      <c r="D244" s="94"/>
    </row>
    <row r="245" spans="1:4" ht="12.75">
      <c r="A245" s="112" t="str">
        <f>IM3</f>
        <v>Index of Heatwave Vulnerability, 2016</v>
      </c>
      <c r="B245" s="94"/>
      <c r="C245" s="94"/>
      <c r="D245" s="94"/>
    </row>
    <row r="246" spans="1:4" ht="12.75">
      <c r="A246" s="112" t="str">
        <f>IN3</f>
        <v>HEALTH SURVEILLANCE</v>
      </c>
      <c r="B246" s="94"/>
      <c r="C246" s="94"/>
      <c r="D246" s="94"/>
    </row>
    <row r="247" spans="1:4" ht="12.75">
      <c r="A247" s="112" t="str">
        <f>IO3</f>
        <v>Blood pressure check past year, 2017</v>
      </c>
      <c r="B247" s="94"/>
      <c r="C247" s="94"/>
      <c r="D247" s="94"/>
    </row>
    <row r="248" spans="1:4" ht="12.75">
      <c r="A248" s="112" t="str">
        <f>IP3</f>
        <v>Blood lipids check past year, 2017</v>
      </c>
      <c r="B248" s="94"/>
      <c r="C248" s="94"/>
      <c r="D248" s="94"/>
    </row>
    <row r="249" spans="1:4" ht="12.75">
      <c r="A249" s="112" t="str">
        <f>IQ3</f>
        <v>Blood glucose check past year, 2017</v>
      </c>
      <c r="B249" s="94"/>
      <c r="C249" s="94"/>
      <c r="D249" s="94"/>
    </row>
    <row r="250" spans="1:4" ht="12.75">
      <c r="A250" s="112" t="str">
        <f>IR3</f>
        <v>Mammogram in the past 2 years past year, 2017</v>
      </c>
      <c r="B250" s="94"/>
      <c r="C250" s="94"/>
      <c r="D250" s="94"/>
    </row>
    <row r="251" spans="1:4" ht="12.75">
      <c r="A251" s="112" t="str">
        <f>IS3</f>
        <v>% Females who had a mammogram in previous 2 years (women 50–74 years)   </v>
      </c>
      <c r="B251" s="94"/>
      <c r="C251" s="94"/>
      <c r="D251" s="94"/>
    </row>
    <row r="252" spans="1:4" ht="12.75">
      <c r="A252" s="112" t="str">
        <f>IT3</f>
        <v>%Females 50–79 years of age who have never had a mammogram</v>
      </c>
      <c r="B252" s="94"/>
      <c r="C252" s="94"/>
      <c r="D252" s="94"/>
    </row>
    <row r="253" spans="1:4" ht="12.75">
      <c r="A253" s="112" t="str">
        <f>IU3</f>
        <v>Avoided attending a dentist due to the cost (2017)</v>
      </c>
      <c r="B253" s="94"/>
      <c r="C253" s="94"/>
      <c r="D253" s="94"/>
    </row>
    <row r="254" spans="1:4" ht="12.75">
      <c r="A254" s="112" t="str">
        <f>IV3</f>
        <v>% 50+ year-olds who had an examination for bowel cancer in previous 5 years</v>
      </c>
      <c r="B254" s="94"/>
      <c r="C254" s="94"/>
      <c r="D254" s="94"/>
    </row>
    <row r="255" spans="1:4" ht="12.75">
      <c r="A255" s="112"/>
      <c r="B255" s="94"/>
      <c r="C255" s="94"/>
      <c r="D255" s="94"/>
    </row>
    <row r="256" spans="2:4" ht="12.75">
      <c r="B256" s="94"/>
      <c r="C256" s="94"/>
      <c r="D256" s="94"/>
    </row>
    <row r="257" spans="2:4" ht="12.75">
      <c r="B257" s="94"/>
      <c r="C257" s="94"/>
      <c r="D257" s="94"/>
    </row>
    <row r="258" spans="2:4" ht="12.75">
      <c r="B258" s="94"/>
      <c r="C258" s="94"/>
      <c r="D258" s="94"/>
    </row>
    <row r="259" spans="2:4" ht="12.75">
      <c r="B259" s="94"/>
      <c r="C259" s="94"/>
      <c r="D259" s="94"/>
    </row>
    <row r="260" spans="2:4" ht="12.75">
      <c r="B260" s="94"/>
      <c r="C260" s="94"/>
      <c r="D260" s="94"/>
    </row>
    <row r="261" spans="2:4" ht="12.75">
      <c r="B261" s="94"/>
      <c r="C261" s="94"/>
      <c r="D261" s="94"/>
    </row>
    <row r="262" spans="2:4" ht="12.75">
      <c r="B262" s="94"/>
      <c r="C262" s="94"/>
      <c r="D262" s="94"/>
    </row>
    <row r="263" spans="2:4" ht="12.75">
      <c r="B263" s="94"/>
      <c r="C263" s="94"/>
      <c r="D263" s="94"/>
    </row>
    <row r="264" spans="2:4" ht="12.75">
      <c r="B264" s="94"/>
      <c r="C264" s="94"/>
      <c r="D264" s="94"/>
    </row>
    <row r="265" spans="2:4" ht="12.75">
      <c r="B265" s="88"/>
      <c r="C265" s="88"/>
      <c r="D265" s="88"/>
    </row>
    <row r="266" spans="2:4" ht="12.75">
      <c r="B266" s="88"/>
      <c r="C266" s="88"/>
      <c r="D266" s="88"/>
    </row>
    <row r="267" spans="2:4" ht="12.75">
      <c r="B267" s="88"/>
      <c r="C267" s="88"/>
      <c r="D267" s="88"/>
    </row>
    <row r="268" spans="2:4" ht="12.75">
      <c r="B268" s="88"/>
      <c r="C268" s="88"/>
      <c r="D268" s="88"/>
    </row>
    <row r="269" spans="2:4" ht="12.75">
      <c r="B269" s="88"/>
      <c r="C269" s="88"/>
      <c r="D269" s="88"/>
    </row>
    <row r="270" spans="2:4" ht="12.75">
      <c r="B270" s="88"/>
      <c r="C270" s="88"/>
      <c r="D270" s="88"/>
    </row>
    <row r="271" spans="2:4" ht="12.75">
      <c r="B271" s="88"/>
      <c r="C271" s="88"/>
      <c r="D271" s="88"/>
    </row>
    <row r="272" spans="2:4" ht="12.75">
      <c r="B272" s="88"/>
      <c r="C272" s="88"/>
      <c r="D272" s="88"/>
    </row>
    <row r="273" spans="2:4" ht="12.75">
      <c r="B273" s="88"/>
      <c r="C273" s="88"/>
      <c r="D273" s="88"/>
    </row>
    <row r="274" spans="2:4" ht="12.75">
      <c r="B274" s="88"/>
      <c r="C274" s="88"/>
      <c r="D274" s="88"/>
    </row>
    <row r="275" spans="2:4" ht="12.75">
      <c r="B275" s="88"/>
      <c r="C275" s="88"/>
      <c r="D275" s="88"/>
    </row>
  </sheetData>
  <sheetProtection sheet="1"/>
  <mergeCells count="2">
    <mergeCell ref="F2:N2"/>
    <mergeCell ref="B3:D3"/>
  </mergeCells>
  <printOptions/>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2">
    <tabColor indexed="21"/>
    <pageSetUpPr fitToPage="1"/>
  </sheetPr>
  <dimension ref="B1:AL85"/>
  <sheetViews>
    <sheetView showGridLines="0" showRowColHeaders="0" zoomScale="50" zoomScaleNormal="50" zoomScalePageLayoutView="0" workbookViewId="0" topLeftCell="A1">
      <pane xSplit="29" ySplit="81" topLeftCell="AD82" activePane="bottomRight" state="frozen"/>
      <selection pane="topLeft" activeCell="A1" sqref="A1"/>
      <selection pane="topRight" activeCell="AD1" sqref="AD1"/>
      <selection pane="bottomLeft" activeCell="A82" sqref="A82"/>
      <selection pane="bottomRight" activeCell="B17" sqref="B17"/>
    </sheetView>
  </sheetViews>
  <sheetFormatPr defaultColWidth="9.140625" defaultRowHeight="12.75"/>
  <cols>
    <col min="1" max="1" width="3.00390625" style="0" customWidth="1"/>
    <col min="2" max="2" width="17.28125" style="0" customWidth="1"/>
    <col min="3" max="3" width="17.00390625" style="0" customWidth="1"/>
  </cols>
  <sheetData>
    <row r="1" spans="3:28" ht="12.75">
      <c r="C1" s="9"/>
      <c r="D1" s="9"/>
      <c r="E1" s="9"/>
      <c r="F1" s="9"/>
      <c r="G1" s="9"/>
      <c r="H1" s="9"/>
      <c r="I1" s="9"/>
      <c r="J1" s="9"/>
      <c r="K1" s="9"/>
      <c r="L1" s="9"/>
      <c r="M1" s="9"/>
      <c r="N1" s="9"/>
      <c r="O1" s="9"/>
      <c r="P1" s="9"/>
      <c r="Q1" s="9"/>
      <c r="R1" s="9"/>
      <c r="S1" s="9"/>
      <c r="T1" s="9"/>
      <c r="U1" s="9"/>
      <c r="V1" s="9"/>
      <c r="W1" s="9"/>
      <c r="X1" s="9"/>
      <c r="Y1" s="9"/>
      <c r="Z1" s="9"/>
      <c r="AA1" s="9"/>
      <c r="AB1" s="9"/>
    </row>
    <row r="2" spans="2:29" ht="12.75" customHeight="1">
      <c r="B2" s="134" t="str">
        <f>Data!B3</f>
        <v>Percent of private dwellings which are Flats, 2021</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row>
    <row r="3" spans="2:29" ht="12.75" customHeight="1">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row>
    <row r="4" spans="2:29" ht="12.75" customHeight="1">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row>
    <row r="5" spans="3:28" ht="12.75">
      <c r="C5" s="9"/>
      <c r="D5" s="9"/>
      <c r="E5" s="9"/>
      <c r="F5" s="9"/>
      <c r="G5" s="9"/>
      <c r="H5" s="9"/>
      <c r="I5" s="9"/>
      <c r="J5" s="9"/>
      <c r="K5" s="9"/>
      <c r="L5" s="9"/>
      <c r="M5" s="9"/>
      <c r="N5" s="9"/>
      <c r="O5" s="9"/>
      <c r="P5" s="9"/>
      <c r="Q5" s="9"/>
      <c r="R5" s="9"/>
      <c r="S5" s="9"/>
      <c r="T5" s="9"/>
      <c r="U5" s="9"/>
      <c r="V5" s="9"/>
      <c r="W5" s="9"/>
      <c r="X5" s="9"/>
      <c r="Y5" s="9"/>
      <c r="Z5" s="9"/>
      <c r="AA5" s="9"/>
      <c r="AB5" s="9"/>
    </row>
    <row r="6" spans="3:28" ht="12.75">
      <c r="C6" s="9"/>
      <c r="D6" s="9"/>
      <c r="E6" s="9"/>
      <c r="F6" s="9"/>
      <c r="G6" s="9"/>
      <c r="H6" s="9"/>
      <c r="I6" s="9"/>
      <c r="J6" s="9"/>
      <c r="K6" s="9"/>
      <c r="L6" s="9"/>
      <c r="M6" s="9"/>
      <c r="N6" s="9"/>
      <c r="O6" s="9"/>
      <c r="P6" s="9"/>
      <c r="Q6" s="9"/>
      <c r="R6" s="9"/>
      <c r="S6" s="9"/>
      <c r="T6" s="9"/>
      <c r="U6" s="9"/>
      <c r="V6" s="9"/>
      <c r="W6" s="9"/>
      <c r="X6" s="9"/>
      <c r="Y6" s="9"/>
      <c r="Z6" s="9"/>
      <c r="AA6" s="9"/>
      <c r="AB6" s="9"/>
    </row>
    <row r="7" spans="3:28" ht="12.75">
      <c r="C7" s="9"/>
      <c r="D7" s="9"/>
      <c r="E7" s="9"/>
      <c r="F7" s="9"/>
      <c r="G7" s="9"/>
      <c r="H7" s="9"/>
      <c r="I7" s="9"/>
      <c r="J7" s="9"/>
      <c r="K7" s="9"/>
      <c r="L7" s="9"/>
      <c r="M7" s="9"/>
      <c r="N7" s="9"/>
      <c r="O7" s="9"/>
      <c r="P7" s="9"/>
      <c r="Q7" s="9"/>
      <c r="R7" s="9"/>
      <c r="S7" s="9"/>
      <c r="T7" s="9"/>
      <c r="U7" s="9"/>
      <c r="V7" s="9"/>
      <c r="W7" s="9"/>
      <c r="X7" s="9"/>
      <c r="Y7" s="9"/>
      <c r="Z7" s="9"/>
      <c r="AA7" s="9"/>
      <c r="AB7" s="9"/>
    </row>
    <row r="8" spans="3:28" ht="12.75">
      <c r="C8" s="9"/>
      <c r="D8" s="9"/>
      <c r="E8" s="9"/>
      <c r="F8" s="9"/>
      <c r="G8" s="9"/>
      <c r="H8" s="9"/>
      <c r="I8" s="9"/>
      <c r="J8" s="9"/>
      <c r="K8" s="9"/>
      <c r="L8" s="9"/>
      <c r="M8" s="9"/>
      <c r="N8" s="9"/>
      <c r="O8" s="9"/>
      <c r="P8" s="9"/>
      <c r="Q8" s="9"/>
      <c r="R8" s="9"/>
      <c r="S8" s="9"/>
      <c r="T8" s="9"/>
      <c r="U8" s="9"/>
      <c r="V8" s="9"/>
      <c r="W8" s="9"/>
      <c r="X8" s="9"/>
      <c r="Y8" s="9"/>
      <c r="Z8" s="9"/>
      <c r="AA8" s="9"/>
      <c r="AB8" s="9"/>
    </row>
    <row r="9" spans="3:28" ht="12.75">
      <c r="C9" s="9"/>
      <c r="D9" s="9"/>
      <c r="E9" s="9"/>
      <c r="F9" s="9"/>
      <c r="G9" s="9"/>
      <c r="H9" s="9"/>
      <c r="I9" s="9"/>
      <c r="J9" s="9"/>
      <c r="K9" s="9"/>
      <c r="L9" s="9"/>
      <c r="M9" s="9"/>
      <c r="N9" s="9"/>
      <c r="O9" s="9"/>
      <c r="P9" s="9"/>
      <c r="Q9" s="9"/>
      <c r="R9" s="9"/>
      <c r="S9" s="9"/>
      <c r="T9" s="9"/>
      <c r="U9" s="9"/>
      <c r="V9" s="9"/>
      <c r="W9" s="9"/>
      <c r="X9" s="9"/>
      <c r="Y9" s="9"/>
      <c r="Z9" s="9"/>
      <c r="AA9" s="9"/>
      <c r="AB9" s="9"/>
    </row>
    <row r="10" spans="3:28" ht="12.75">
      <c r="C10" s="9"/>
      <c r="D10" s="9"/>
      <c r="E10" s="9"/>
      <c r="F10" s="9"/>
      <c r="G10" s="9"/>
      <c r="H10" s="9"/>
      <c r="I10" s="9"/>
      <c r="J10" s="9"/>
      <c r="K10" s="9"/>
      <c r="L10" s="9"/>
      <c r="M10" s="9"/>
      <c r="N10" s="9"/>
      <c r="O10" s="9"/>
      <c r="P10" s="9"/>
      <c r="Q10" s="9"/>
      <c r="R10" s="9"/>
      <c r="S10" s="9"/>
      <c r="T10" s="9"/>
      <c r="U10" s="9"/>
      <c r="V10" s="9"/>
      <c r="W10" s="9"/>
      <c r="X10" s="9"/>
      <c r="Y10" s="9"/>
      <c r="Z10" s="9"/>
      <c r="AA10" s="9"/>
      <c r="AB10" s="9"/>
    </row>
    <row r="11" spans="3:28" ht="12.75">
      <c r="C11" s="9"/>
      <c r="D11" s="9"/>
      <c r="E11" s="9"/>
      <c r="F11" s="9"/>
      <c r="G11" s="9"/>
      <c r="H11" s="9"/>
      <c r="I11" s="9"/>
      <c r="J11" s="9"/>
      <c r="K11" s="9"/>
      <c r="L11" s="9"/>
      <c r="M11" s="9"/>
      <c r="N11" s="9"/>
      <c r="O11" s="9"/>
      <c r="P11" s="9"/>
      <c r="Q11" s="9"/>
      <c r="R11" s="9"/>
      <c r="S11" s="9"/>
      <c r="T11" s="9"/>
      <c r="U11" s="9"/>
      <c r="V11" s="9"/>
      <c r="W11" s="9"/>
      <c r="X11" s="9"/>
      <c r="Y11" s="9"/>
      <c r="Z11" s="9"/>
      <c r="AA11" s="9"/>
      <c r="AB11" s="9"/>
    </row>
    <row r="12" spans="3:28" ht="12.75">
      <c r="C12" s="9"/>
      <c r="D12" s="9"/>
      <c r="E12" s="9"/>
      <c r="F12" s="9"/>
      <c r="G12" s="9"/>
      <c r="H12" s="9"/>
      <c r="I12" s="9"/>
      <c r="J12" s="9"/>
      <c r="K12" s="9"/>
      <c r="L12" s="9"/>
      <c r="M12" s="9"/>
      <c r="N12" s="9"/>
      <c r="O12" s="9"/>
      <c r="P12" s="9"/>
      <c r="Q12" s="9"/>
      <c r="R12" s="9"/>
      <c r="S12" s="9"/>
      <c r="T12" s="9"/>
      <c r="U12" s="9"/>
      <c r="V12" s="9"/>
      <c r="W12" s="9"/>
      <c r="X12" s="9"/>
      <c r="Y12" s="9"/>
      <c r="Z12" s="9"/>
      <c r="AA12" s="9"/>
      <c r="AB12" s="9"/>
    </row>
    <row r="13" spans="3:28" ht="12.75">
      <c r="C13" s="9"/>
      <c r="D13" s="9"/>
      <c r="E13" s="9"/>
      <c r="F13" s="9"/>
      <c r="G13" s="9"/>
      <c r="H13" s="9"/>
      <c r="I13" s="9"/>
      <c r="J13" s="9"/>
      <c r="K13" s="9"/>
      <c r="L13" s="9"/>
      <c r="M13" s="9"/>
      <c r="N13" s="9"/>
      <c r="O13" s="9"/>
      <c r="P13" s="9"/>
      <c r="Q13" s="9"/>
      <c r="R13" s="9"/>
      <c r="S13" s="9"/>
      <c r="T13" s="9"/>
      <c r="U13" s="9"/>
      <c r="V13" s="9"/>
      <c r="W13" s="9"/>
      <c r="X13" s="9"/>
      <c r="Y13" s="9"/>
      <c r="Z13" s="9"/>
      <c r="AA13" s="9"/>
      <c r="AB13" s="9"/>
    </row>
    <row r="14" spans="3:37" ht="12.75" customHeight="1">
      <c r="C14" s="9"/>
      <c r="D14" s="9"/>
      <c r="E14" s="9"/>
      <c r="F14" s="9"/>
      <c r="G14" s="9"/>
      <c r="H14" s="9"/>
      <c r="I14" s="9"/>
      <c r="J14" s="9"/>
      <c r="K14" s="9"/>
      <c r="L14" s="9"/>
      <c r="M14" s="9"/>
      <c r="N14" s="9"/>
      <c r="O14" s="9"/>
      <c r="P14" s="9"/>
      <c r="Q14" s="9"/>
      <c r="R14" s="9"/>
      <c r="S14" s="9"/>
      <c r="T14" s="9"/>
      <c r="U14" s="9"/>
      <c r="V14" s="9"/>
      <c r="W14" s="9"/>
      <c r="X14" s="9"/>
      <c r="Y14" s="9"/>
      <c r="Z14" s="9"/>
      <c r="AA14" s="9"/>
      <c r="AB14" s="9"/>
      <c r="AD14" s="136" t="s">
        <v>99</v>
      </c>
      <c r="AE14" s="137"/>
      <c r="AF14" s="137"/>
      <c r="AG14" s="137"/>
      <c r="AH14" s="137"/>
      <c r="AI14" s="137"/>
      <c r="AJ14" s="137"/>
      <c r="AK14" s="138"/>
    </row>
    <row r="15" spans="3:37" ht="12.75" customHeight="1">
      <c r="C15" s="9"/>
      <c r="D15" s="9"/>
      <c r="E15" s="9"/>
      <c r="F15" s="9"/>
      <c r="G15" s="9"/>
      <c r="H15" s="9"/>
      <c r="I15" s="9"/>
      <c r="J15" s="9"/>
      <c r="K15" s="9"/>
      <c r="L15" s="9"/>
      <c r="M15" s="9"/>
      <c r="N15" s="9"/>
      <c r="O15" s="9"/>
      <c r="P15" s="9"/>
      <c r="Q15" s="9"/>
      <c r="R15" s="9"/>
      <c r="S15" s="9"/>
      <c r="T15" s="13"/>
      <c r="U15" s="9"/>
      <c r="V15" s="9"/>
      <c r="W15" s="9"/>
      <c r="X15" s="9"/>
      <c r="Y15" s="9"/>
      <c r="Z15" s="9"/>
      <c r="AA15" s="9"/>
      <c r="AB15" s="9"/>
      <c r="AD15" s="139"/>
      <c r="AE15" s="140"/>
      <c r="AF15" s="140"/>
      <c r="AG15" s="140"/>
      <c r="AH15" s="140"/>
      <c r="AI15" s="140"/>
      <c r="AJ15" s="140"/>
      <c r="AK15" s="141"/>
    </row>
    <row r="16" spans="3:37" ht="12.75" customHeight="1">
      <c r="C16" s="9"/>
      <c r="D16" s="9"/>
      <c r="E16" s="9"/>
      <c r="F16" s="9"/>
      <c r="G16" s="9"/>
      <c r="H16" s="9"/>
      <c r="I16" s="9"/>
      <c r="J16" s="9"/>
      <c r="K16" s="9"/>
      <c r="L16" s="9"/>
      <c r="M16" s="9"/>
      <c r="N16" s="9"/>
      <c r="O16" s="9"/>
      <c r="P16" s="9"/>
      <c r="Q16" s="9"/>
      <c r="R16" s="9"/>
      <c r="S16" s="9"/>
      <c r="T16" s="9"/>
      <c r="U16" s="9"/>
      <c r="V16" s="9"/>
      <c r="W16" s="9"/>
      <c r="X16" s="9"/>
      <c r="Y16" s="9"/>
      <c r="Z16" s="9"/>
      <c r="AA16" s="9"/>
      <c r="AB16" s="9"/>
      <c r="AD16" s="144" t="s">
        <v>108</v>
      </c>
      <c r="AE16" s="145"/>
      <c r="AF16" s="145"/>
      <c r="AG16" s="145"/>
      <c r="AH16" s="145"/>
      <c r="AI16" s="145"/>
      <c r="AJ16" s="145"/>
      <c r="AK16" s="146"/>
    </row>
    <row r="17" spans="3:37" ht="12.75" customHeight="1">
      <c r="C17" s="9"/>
      <c r="D17" s="9"/>
      <c r="E17" s="9"/>
      <c r="F17" s="9"/>
      <c r="G17" s="9"/>
      <c r="H17" s="9"/>
      <c r="I17" s="9"/>
      <c r="J17" s="9"/>
      <c r="K17" s="9"/>
      <c r="L17" s="9"/>
      <c r="M17" s="9"/>
      <c r="N17" s="9"/>
      <c r="O17" s="9"/>
      <c r="P17" s="9"/>
      <c r="Q17" s="9"/>
      <c r="R17" s="9"/>
      <c r="S17" s="9"/>
      <c r="T17" s="9"/>
      <c r="U17" s="9"/>
      <c r="V17" s="9"/>
      <c r="W17" s="9"/>
      <c r="X17" s="9"/>
      <c r="Y17" s="9"/>
      <c r="Z17" s="9"/>
      <c r="AA17" s="9"/>
      <c r="AB17" s="9"/>
      <c r="AD17" s="144"/>
      <c r="AE17" s="145"/>
      <c r="AF17" s="145"/>
      <c r="AG17" s="145"/>
      <c r="AH17" s="145"/>
      <c r="AI17" s="145"/>
      <c r="AJ17" s="145"/>
      <c r="AK17" s="146"/>
    </row>
    <row r="18" spans="3:37" ht="12.75" customHeight="1">
      <c r="C18" s="9"/>
      <c r="D18" s="9"/>
      <c r="E18" s="9"/>
      <c r="F18" s="9"/>
      <c r="G18" s="9"/>
      <c r="H18" s="9"/>
      <c r="I18" s="9"/>
      <c r="J18" s="9"/>
      <c r="K18" s="9"/>
      <c r="L18" s="9"/>
      <c r="M18" s="9"/>
      <c r="N18" s="9"/>
      <c r="O18" s="9"/>
      <c r="P18" s="9"/>
      <c r="Q18" s="9"/>
      <c r="R18" s="9"/>
      <c r="S18" s="9"/>
      <c r="T18" s="9"/>
      <c r="U18" s="9"/>
      <c r="V18" s="9"/>
      <c r="W18" s="9"/>
      <c r="X18" s="9"/>
      <c r="Y18" s="9"/>
      <c r="Z18" s="9"/>
      <c r="AA18" s="9"/>
      <c r="AB18" s="9"/>
      <c r="AD18" s="144"/>
      <c r="AE18" s="145"/>
      <c r="AF18" s="145"/>
      <c r="AG18" s="145"/>
      <c r="AH18" s="145"/>
      <c r="AI18" s="145"/>
      <c r="AJ18" s="145"/>
      <c r="AK18" s="146"/>
    </row>
    <row r="19" spans="3:37" ht="12.75" customHeight="1">
      <c r="C19" s="9"/>
      <c r="D19" s="9"/>
      <c r="E19" s="9"/>
      <c r="F19" s="9"/>
      <c r="G19" s="9"/>
      <c r="H19" s="9"/>
      <c r="I19" s="9"/>
      <c r="J19" s="9"/>
      <c r="K19" s="9"/>
      <c r="L19" s="9"/>
      <c r="M19" s="9"/>
      <c r="N19" s="9"/>
      <c r="O19" s="9"/>
      <c r="P19" s="9"/>
      <c r="Q19" s="9"/>
      <c r="R19" s="9"/>
      <c r="S19" s="9"/>
      <c r="T19" s="9"/>
      <c r="U19" s="9"/>
      <c r="V19" s="9"/>
      <c r="W19" s="9"/>
      <c r="X19" s="9"/>
      <c r="Y19" s="9"/>
      <c r="Z19" s="9"/>
      <c r="AA19" s="9"/>
      <c r="AB19" s="9"/>
      <c r="AD19" s="60"/>
      <c r="AE19" s="61"/>
      <c r="AF19" s="61"/>
      <c r="AG19" s="61"/>
      <c r="AH19" s="61"/>
      <c r="AI19" s="61"/>
      <c r="AJ19" s="61"/>
      <c r="AK19" s="62"/>
    </row>
    <row r="20" spans="3:37" ht="12.75" customHeight="1">
      <c r="C20" s="9"/>
      <c r="D20" s="9"/>
      <c r="E20" s="9"/>
      <c r="F20" s="9"/>
      <c r="G20" s="9"/>
      <c r="H20" s="9"/>
      <c r="I20" s="9"/>
      <c r="J20" s="9"/>
      <c r="K20" s="9"/>
      <c r="L20" s="9"/>
      <c r="M20" s="9"/>
      <c r="N20" s="9"/>
      <c r="O20" s="9"/>
      <c r="P20" s="9"/>
      <c r="Q20" s="9"/>
      <c r="R20" s="9"/>
      <c r="S20" s="9"/>
      <c r="T20" s="9"/>
      <c r="U20" s="9"/>
      <c r="V20" s="9"/>
      <c r="W20" s="9"/>
      <c r="X20" s="9"/>
      <c r="Y20" s="9"/>
      <c r="Z20" s="9"/>
      <c r="AA20" s="9"/>
      <c r="AB20" s="9"/>
      <c r="AD20" s="131" t="s">
        <v>109</v>
      </c>
      <c r="AE20" s="132"/>
      <c r="AF20" s="132"/>
      <c r="AG20" s="132"/>
      <c r="AH20" s="132"/>
      <c r="AI20" s="132"/>
      <c r="AJ20" s="132"/>
      <c r="AK20" s="133"/>
    </row>
    <row r="21" spans="3:37" ht="12.75" customHeight="1">
      <c r="C21" s="9"/>
      <c r="D21" s="9"/>
      <c r="E21" s="9"/>
      <c r="F21" s="9"/>
      <c r="G21" s="9"/>
      <c r="H21" s="9"/>
      <c r="I21" s="9"/>
      <c r="J21" s="9"/>
      <c r="K21" s="9"/>
      <c r="L21" s="9"/>
      <c r="M21" s="9"/>
      <c r="N21" s="9"/>
      <c r="O21" s="9"/>
      <c r="P21" s="9"/>
      <c r="Q21" s="9"/>
      <c r="R21" s="9"/>
      <c r="S21" s="9"/>
      <c r="T21" s="9"/>
      <c r="U21" s="9"/>
      <c r="V21" s="9"/>
      <c r="W21" s="9"/>
      <c r="X21" s="9"/>
      <c r="Y21" s="9"/>
      <c r="Z21" s="9"/>
      <c r="AA21" s="9"/>
      <c r="AB21" s="9"/>
      <c r="AD21" s="131"/>
      <c r="AE21" s="132"/>
      <c r="AF21" s="132"/>
      <c r="AG21" s="132"/>
      <c r="AH21" s="132"/>
      <c r="AI21" s="132"/>
      <c r="AJ21" s="132"/>
      <c r="AK21" s="133"/>
    </row>
    <row r="22" spans="3:37" ht="12.75" customHeight="1">
      <c r="C22" s="9"/>
      <c r="D22" s="9"/>
      <c r="E22" s="9"/>
      <c r="F22" s="9"/>
      <c r="G22" s="9"/>
      <c r="H22" s="9"/>
      <c r="I22" s="9"/>
      <c r="J22" s="9"/>
      <c r="K22" s="9"/>
      <c r="L22" s="9"/>
      <c r="M22" s="9"/>
      <c r="N22" s="9"/>
      <c r="O22" s="9"/>
      <c r="P22" s="9"/>
      <c r="Q22" s="9"/>
      <c r="R22" s="9"/>
      <c r="S22" s="9"/>
      <c r="T22" s="9"/>
      <c r="U22" s="9"/>
      <c r="V22" s="9"/>
      <c r="W22" s="9"/>
      <c r="X22" s="9"/>
      <c r="Y22" s="9"/>
      <c r="Z22" s="9"/>
      <c r="AA22" s="9"/>
      <c r="AB22" s="9"/>
      <c r="AD22" s="131"/>
      <c r="AE22" s="132"/>
      <c r="AF22" s="132"/>
      <c r="AG22" s="132"/>
      <c r="AH22" s="132"/>
      <c r="AI22" s="132"/>
      <c r="AJ22" s="132"/>
      <c r="AK22" s="133"/>
    </row>
    <row r="23" spans="3:37" ht="12.75" customHeight="1">
      <c r="C23" s="9"/>
      <c r="D23" s="9"/>
      <c r="E23" s="9"/>
      <c r="F23" s="9"/>
      <c r="G23" s="9"/>
      <c r="H23" s="9"/>
      <c r="I23" s="9"/>
      <c r="J23" s="9"/>
      <c r="K23" s="9"/>
      <c r="L23" s="9"/>
      <c r="M23" s="9"/>
      <c r="N23" s="9"/>
      <c r="O23" s="9"/>
      <c r="P23" s="9"/>
      <c r="Q23" s="9"/>
      <c r="R23" s="9"/>
      <c r="S23" s="9"/>
      <c r="T23" s="9"/>
      <c r="U23" s="9"/>
      <c r="V23" s="9"/>
      <c r="W23" s="9"/>
      <c r="X23" s="9"/>
      <c r="Y23" s="9"/>
      <c r="Z23" s="9"/>
      <c r="AA23" s="9"/>
      <c r="AB23" s="9"/>
      <c r="AD23" s="131"/>
      <c r="AE23" s="132"/>
      <c r="AF23" s="132"/>
      <c r="AG23" s="132"/>
      <c r="AH23" s="132"/>
      <c r="AI23" s="132"/>
      <c r="AJ23" s="132"/>
      <c r="AK23" s="133"/>
    </row>
    <row r="24" spans="3:37" ht="12.75" customHeight="1">
      <c r="C24" s="9"/>
      <c r="D24" s="9"/>
      <c r="E24" s="9"/>
      <c r="F24" s="9"/>
      <c r="G24" s="9"/>
      <c r="H24" s="9"/>
      <c r="I24" s="9"/>
      <c r="J24" s="9"/>
      <c r="K24" s="9"/>
      <c r="L24" s="9"/>
      <c r="M24" s="9"/>
      <c r="N24" s="9"/>
      <c r="O24" s="9"/>
      <c r="P24" s="9"/>
      <c r="Q24" s="9"/>
      <c r="R24" s="9"/>
      <c r="S24" s="9"/>
      <c r="T24" s="9"/>
      <c r="U24" s="9"/>
      <c r="V24" s="9"/>
      <c r="W24" s="9"/>
      <c r="X24" s="9"/>
      <c r="Y24" s="9"/>
      <c r="Z24" s="9"/>
      <c r="AA24" s="9"/>
      <c r="AB24" s="9"/>
      <c r="AD24" s="131"/>
      <c r="AE24" s="132"/>
      <c r="AF24" s="132"/>
      <c r="AG24" s="132"/>
      <c r="AH24" s="132"/>
      <c r="AI24" s="132"/>
      <c r="AJ24" s="132"/>
      <c r="AK24" s="133"/>
    </row>
    <row r="25" spans="3:37" ht="12.75" customHeight="1">
      <c r="C25" s="9"/>
      <c r="D25" s="9"/>
      <c r="E25" s="9"/>
      <c r="F25" s="9"/>
      <c r="G25" s="9"/>
      <c r="H25" s="9"/>
      <c r="I25" s="9"/>
      <c r="J25" s="9"/>
      <c r="K25" s="9"/>
      <c r="L25" s="9"/>
      <c r="M25" s="9"/>
      <c r="N25" s="9"/>
      <c r="O25" s="9"/>
      <c r="P25" s="9"/>
      <c r="Q25" s="9"/>
      <c r="R25" s="9"/>
      <c r="S25" s="9"/>
      <c r="T25" s="9"/>
      <c r="U25" s="9"/>
      <c r="V25" s="9"/>
      <c r="W25" s="9"/>
      <c r="X25" s="9"/>
      <c r="Y25" s="9"/>
      <c r="Z25" s="9"/>
      <c r="AA25" s="9"/>
      <c r="AB25" s="9"/>
      <c r="AD25" s="131"/>
      <c r="AE25" s="132"/>
      <c r="AF25" s="132"/>
      <c r="AG25" s="132"/>
      <c r="AH25" s="132"/>
      <c r="AI25" s="132"/>
      <c r="AJ25" s="132"/>
      <c r="AK25" s="133"/>
    </row>
    <row r="26" spans="3:37" ht="12.75" customHeight="1">
      <c r="C26" s="9"/>
      <c r="D26" s="9"/>
      <c r="E26" s="9"/>
      <c r="F26" s="9"/>
      <c r="G26" s="9"/>
      <c r="H26" s="9"/>
      <c r="I26" s="9"/>
      <c r="J26" s="9"/>
      <c r="K26" s="9"/>
      <c r="L26" s="9"/>
      <c r="M26" s="9"/>
      <c r="N26" s="9"/>
      <c r="O26" s="9"/>
      <c r="P26" s="9"/>
      <c r="Q26" s="9"/>
      <c r="R26" s="9"/>
      <c r="S26" s="9"/>
      <c r="T26" s="9"/>
      <c r="U26" s="9"/>
      <c r="V26" s="9"/>
      <c r="W26" s="9"/>
      <c r="X26" s="9"/>
      <c r="Y26" s="9"/>
      <c r="Z26" s="9"/>
      <c r="AA26" s="9"/>
      <c r="AB26" s="9"/>
      <c r="AD26" s="131"/>
      <c r="AE26" s="132"/>
      <c r="AF26" s="132"/>
      <c r="AG26" s="132"/>
      <c r="AH26" s="132"/>
      <c r="AI26" s="132"/>
      <c r="AJ26" s="132"/>
      <c r="AK26" s="133"/>
    </row>
    <row r="27" spans="3:37" ht="12.75" customHeight="1">
      <c r="C27" s="9"/>
      <c r="D27" s="9"/>
      <c r="E27" s="9"/>
      <c r="F27" s="9"/>
      <c r="G27" s="9"/>
      <c r="H27" s="9"/>
      <c r="I27" s="9"/>
      <c r="J27" s="9"/>
      <c r="K27" s="9"/>
      <c r="L27" s="9"/>
      <c r="M27" s="9"/>
      <c r="N27" s="9"/>
      <c r="O27" s="9"/>
      <c r="P27" s="9"/>
      <c r="Q27" s="9"/>
      <c r="R27" s="9"/>
      <c r="S27" s="9"/>
      <c r="T27" s="9"/>
      <c r="U27" s="9"/>
      <c r="V27" s="9"/>
      <c r="W27" s="9"/>
      <c r="X27" s="9"/>
      <c r="Y27" s="9"/>
      <c r="Z27" s="9"/>
      <c r="AA27" s="9"/>
      <c r="AB27" s="9"/>
      <c r="AD27" s="43"/>
      <c r="AE27" s="43"/>
      <c r="AF27" s="43"/>
      <c r="AG27" s="43"/>
      <c r="AH27" s="43"/>
      <c r="AI27" s="43"/>
      <c r="AJ27" s="43"/>
      <c r="AK27" s="43"/>
    </row>
    <row r="28" spans="3:37" ht="12.75" customHeight="1">
      <c r="C28" s="9"/>
      <c r="D28" s="9"/>
      <c r="E28" s="9"/>
      <c r="F28" s="9"/>
      <c r="G28" s="9"/>
      <c r="H28" s="9"/>
      <c r="I28" s="9"/>
      <c r="J28" s="9"/>
      <c r="K28" s="9"/>
      <c r="L28" s="9"/>
      <c r="M28" s="9"/>
      <c r="N28" s="9"/>
      <c r="O28" s="9"/>
      <c r="P28" s="9"/>
      <c r="Q28" s="9"/>
      <c r="R28" s="9"/>
      <c r="S28" s="9"/>
      <c r="T28" s="9"/>
      <c r="U28" s="9"/>
      <c r="V28" s="9"/>
      <c r="W28" s="9"/>
      <c r="X28" s="9"/>
      <c r="Y28" s="9"/>
      <c r="Z28" s="9"/>
      <c r="AA28" s="9"/>
      <c r="AB28" s="9"/>
      <c r="AD28" s="44"/>
      <c r="AE28" s="44"/>
      <c r="AF28" s="44"/>
      <c r="AG28" s="44"/>
      <c r="AH28" s="44"/>
      <c r="AI28" s="44"/>
      <c r="AJ28" s="44"/>
      <c r="AK28" s="44"/>
    </row>
    <row r="29" spans="3:37" ht="12.75" customHeight="1">
      <c r="C29" s="9"/>
      <c r="D29" s="9"/>
      <c r="E29" s="9"/>
      <c r="F29" s="9"/>
      <c r="G29" s="9"/>
      <c r="H29" s="9"/>
      <c r="I29" s="9"/>
      <c r="J29" s="9"/>
      <c r="K29" s="9"/>
      <c r="L29" s="9"/>
      <c r="M29" s="9"/>
      <c r="N29" s="9"/>
      <c r="O29" s="9"/>
      <c r="P29" s="9"/>
      <c r="Q29" s="9"/>
      <c r="R29" s="9"/>
      <c r="S29" s="9"/>
      <c r="T29" s="9"/>
      <c r="U29" s="9"/>
      <c r="V29" s="9"/>
      <c r="W29" s="9"/>
      <c r="X29" s="9"/>
      <c r="Y29" s="9"/>
      <c r="Z29" s="9"/>
      <c r="AA29" s="9"/>
      <c r="AB29" s="9"/>
      <c r="AD29" s="44"/>
      <c r="AE29" s="44"/>
      <c r="AF29" s="44"/>
      <c r="AG29" s="44"/>
      <c r="AH29" s="44"/>
      <c r="AI29" s="44"/>
      <c r="AJ29" s="44"/>
      <c r="AK29" s="44"/>
    </row>
    <row r="30" spans="3:37" ht="12.75" customHeight="1">
      <c r="C30" s="9"/>
      <c r="D30" s="9"/>
      <c r="E30" s="9"/>
      <c r="F30" s="9"/>
      <c r="G30" s="9"/>
      <c r="H30" s="9"/>
      <c r="I30" s="9"/>
      <c r="J30" s="9"/>
      <c r="K30" s="9"/>
      <c r="L30" s="9"/>
      <c r="M30" s="9"/>
      <c r="N30" s="9"/>
      <c r="O30" s="9"/>
      <c r="P30" s="9"/>
      <c r="Q30" s="9"/>
      <c r="R30" s="9"/>
      <c r="S30" s="9"/>
      <c r="T30" s="9"/>
      <c r="U30" s="9"/>
      <c r="V30" s="9"/>
      <c r="W30" s="9"/>
      <c r="X30" s="9"/>
      <c r="Y30" s="9"/>
      <c r="Z30" s="9"/>
      <c r="AA30" s="9"/>
      <c r="AB30" s="9"/>
      <c r="AD30" s="44"/>
      <c r="AE30" s="44"/>
      <c r="AF30" s="44"/>
      <c r="AG30" s="44"/>
      <c r="AH30" s="44"/>
      <c r="AI30" s="44"/>
      <c r="AJ30" s="44"/>
      <c r="AK30" s="44"/>
    </row>
    <row r="31" spans="3:28" ht="12.75">
      <c r="C31" s="9"/>
      <c r="D31" s="9"/>
      <c r="E31" s="9"/>
      <c r="F31" s="9"/>
      <c r="G31" s="9"/>
      <c r="H31" s="9"/>
      <c r="I31" s="9"/>
      <c r="J31" s="9"/>
      <c r="K31" s="9"/>
      <c r="L31" s="9"/>
      <c r="M31" s="9"/>
      <c r="N31" s="9"/>
      <c r="O31" s="9"/>
      <c r="P31" s="9"/>
      <c r="Q31" s="9"/>
      <c r="R31" s="9"/>
      <c r="S31" s="9"/>
      <c r="T31" s="9"/>
      <c r="U31" s="9"/>
      <c r="V31" s="9"/>
      <c r="W31" s="9"/>
      <c r="X31" s="9"/>
      <c r="Y31" s="9"/>
      <c r="Z31" s="9"/>
      <c r="AA31" s="9"/>
      <c r="AB31" s="9"/>
    </row>
    <row r="32" spans="3:28" ht="12.75">
      <c r="C32" s="9"/>
      <c r="D32" s="9"/>
      <c r="E32" s="9"/>
      <c r="F32" s="9"/>
      <c r="G32" s="9"/>
      <c r="H32" s="9"/>
      <c r="I32" s="9"/>
      <c r="J32" s="9"/>
      <c r="K32" s="9"/>
      <c r="L32" s="9"/>
      <c r="M32" s="9"/>
      <c r="N32" s="9"/>
      <c r="O32" s="9"/>
      <c r="P32" s="9"/>
      <c r="Q32" s="9"/>
      <c r="R32" s="9"/>
      <c r="S32" s="9"/>
      <c r="T32" s="9"/>
      <c r="U32" s="9"/>
      <c r="V32" s="9"/>
      <c r="W32" s="9"/>
      <c r="X32" s="9"/>
      <c r="Y32" s="9"/>
      <c r="Z32" s="9"/>
      <c r="AA32" s="9"/>
      <c r="AB32" s="9"/>
    </row>
    <row r="33" spans="3:28" ht="12.75">
      <c r="C33" s="9"/>
      <c r="D33" s="9"/>
      <c r="E33" s="9"/>
      <c r="F33" s="9"/>
      <c r="G33" s="9"/>
      <c r="H33" s="9"/>
      <c r="I33" s="9"/>
      <c r="J33" s="9"/>
      <c r="K33" s="9"/>
      <c r="L33" s="9"/>
      <c r="M33" s="9"/>
      <c r="N33" s="9"/>
      <c r="O33" s="9"/>
      <c r="P33" s="9"/>
      <c r="Q33" s="9"/>
      <c r="R33" s="9"/>
      <c r="S33" s="9"/>
      <c r="T33" s="9"/>
      <c r="U33" s="9"/>
      <c r="V33" s="9"/>
      <c r="W33" s="9"/>
      <c r="X33" s="9"/>
      <c r="Y33" s="9"/>
      <c r="Z33" s="9"/>
      <c r="AA33" s="9"/>
      <c r="AB33" s="9"/>
    </row>
    <row r="34" spans="3:28" ht="12.75">
      <c r="C34" s="9"/>
      <c r="D34" s="9"/>
      <c r="E34" s="9"/>
      <c r="F34" s="9"/>
      <c r="G34" s="9"/>
      <c r="H34" s="9"/>
      <c r="I34" s="9"/>
      <c r="J34" s="9"/>
      <c r="K34" s="9"/>
      <c r="L34" s="9"/>
      <c r="M34" s="9"/>
      <c r="N34" s="9"/>
      <c r="O34" s="9"/>
      <c r="P34" s="9"/>
      <c r="Q34" s="9"/>
      <c r="R34" s="9"/>
      <c r="S34" s="9"/>
      <c r="T34" s="9"/>
      <c r="U34" s="9"/>
      <c r="V34" s="9"/>
      <c r="W34" s="9"/>
      <c r="X34" s="9"/>
      <c r="Y34" s="9"/>
      <c r="Z34" s="9"/>
      <c r="AA34" s="9"/>
      <c r="AB34" s="9"/>
    </row>
    <row r="35" spans="3:28" ht="12.75">
      <c r="C35" s="9"/>
      <c r="D35" s="9"/>
      <c r="E35" s="9"/>
      <c r="F35" s="9"/>
      <c r="G35" s="9"/>
      <c r="H35" s="9"/>
      <c r="I35" s="9"/>
      <c r="J35" s="9"/>
      <c r="K35" s="9"/>
      <c r="L35" s="9"/>
      <c r="M35" s="9"/>
      <c r="N35" s="9"/>
      <c r="O35" s="9"/>
      <c r="P35" s="9"/>
      <c r="Q35" s="9"/>
      <c r="R35" s="9"/>
      <c r="S35" s="9"/>
      <c r="T35" s="9"/>
      <c r="U35" s="9"/>
      <c r="V35" s="9"/>
      <c r="W35" s="9"/>
      <c r="X35" s="9"/>
      <c r="Y35" s="9"/>
      <c r="Z35" s="9"/>
      <c r="AA35" s="9"/>
      <c r="AB35" s="9"/>
    </row>
    <row r="36" spans="3:28" ht="12.75">
      <c r="C36" s="9"/>
      <c r="D36" s="9"/>
      <c r="E36" s="9"/>
      <c r="F36" s="9"/>
      <c r="G36" s="9"/>
      <c r="H36" s="9"/>
      <c r="I36" s="9"/>
      <c r="J36" s="9"/>
      <c r="K36" s="9"/>
      <c r="L36" s="9"/>
      <c r="M36" s="9"/>
      <c r="N36" s="9"/>
      <c r="O36" s="9"/>
      <c r="P36" s="9"/>
      <c r="Q36" s="9"/>
      <c r="R36" s="9"/>
      <c r="S36" s="9"/>
      <c r="T36" s="9"/>
      <c r="U36" s="9"/>
      <c r="V36" s="9"/>
      <c r="W36" s="9"/>
      <c r="X36" s="9"/>
      <c r="Y36" s="9"/>
      <c r="Z36" s="9"/>
      <c r="AA36" s="9"/>
      <c r="AB36" s="9"/>
    </row>
    <row r="37" spans="3:38" ht="12.75">
      <c r="C37" s="9"/>
      <c r="D37" s="9"/>
      <c r="E37" s="9"/>
      <c r="F37" s="9"/>
      <c r="G37" s="9"/>
      <c r="H37" s="9"/>
      <c r="I37" s="9"/>
      <c r="J37" s="9"/>
      <c r="K37" s="9"/>
      <c r="L37" s="9"/>
      <c r="M37" s="9"/>
      <c r="N37" s="9"/>
      <c r="O37" s="9"/>
      <c r="P37" s="9"/>
      <c r="Q37" s="9"/>
      <c r="R37" s="9"/>
      <c r="S37" s="9"/>
      <c r="T37" s="9"/>
      <c r="U37" s="9"/>
      <c r="V37" s="9"/>
      <c r="W37" s="9"/>
      <c r="X37" s="9"/>
      <c r="Y37" s="11"/>
      <c r="Z37" s="11"/>
      <c r="AA37" s="11"/>
      <c r="AB37" s="11"/>
      <c r="AC37" s="10"/>
      <c r="AD37" s="10"/>
      <c r="AE37" s="10"/>
      <c r="AF37" s="10"/>
      <c r="AG37" s="10"/>
      <c r="AH37" s="10"/>
      <c r="AI37" s="10"/>
      <c r="AJ37" s="10"/>
      <c r="AK37" s="10"/>
      <c r="AL37" s="10"/>
    </row>
    <row r="38" spans="3:38" ht="12.75">
      <c r="C38" s="9"/>
      <c r="D38" s="9"/>
      <c r="E38" s="9"/>
      <c r="F38" s="9"/>
      <c r="G38" s="9"/>
      <c r="H38" s="9"/>
      <c r="I38" s="9"/>
      <c r="J38" s="9"/>
      <c r="K38" s="9"/>
      <c r="L38" s="9"/>
      <c r="M38" s="9"/>
      <c r="N38" s="9"/>
      <c r="O38" s="9"/>
      <c r="P38" s="9"/>
      <c r="Q38" s="9"/>
      <c r="R38" s="9"/>
      <c r="S38" s="9"/>
      <c r="T38" s="9"/>
      <c r="U38" s="9"/>
      <c r="V38" s="9"/>
      <c r="W38" s="9"/>
      <c r="X38" s="9"/>
      <c r="Y38" s="11"/>
      <c r="Z38" s="11"/>
      <c r="AA38" s="11"/>
      <c r="AB38" s="11"/>
      <c r="AC38" s="10"/>
      <c r="AD38" s="10"/>
      <c r="AE38" s="10"/>
      <c r="AF38" s="10"/>
      <c r="AG38" s="10"/>
      <c r="AH38" s="10"/>
      <c r="AI38" s="10"/>
      <c r="AJ38" s="10"/>
      <c r="AK38" s="10"/>
      <c r="AL38" s="10"/>
    </row>
    <row r="39" spans="3:38" ht="12.75">
      <c r="C39" s="9"/>
      <c r="D39" s="9"/>
      <c r="E39" s="9"/>
      <c r="F39" s="9"/>
      <c r="G39" s="9"/>
      <c r="H39" s="9"/>
      <c r="I39" s="9"/>
      <c r="J39" s="9"/>
      <c r="K39" s="9"/>
      <c r="L39" s="9"/>
      <c r="M39" s="9"/>
      <c r="N39" s="9"/>
      <c r="O39" s="9"/>
      <c r="P39" s="9"/>
      <c r="Q39" s="9"/>
      <c r="R39" s="9"/>
      <c r="S39" s="9"/>
      <c r="T39" s="9"/>
      <c r="U39" s="9"/>
      <c r="V39" s="9"/>
      <c r="W39" s="9"/>
      <c r="X39" s="9"/>
      <c r="Y39" s="11"/>
      <c r="Z39" s="11"/>
      <c r="AA39" s="11"/>
      <c r="AB39" s="11"/>
      <c r="AC39" s="10"/>
      <c r="AD39" s="10"/>
      <c r="AE39" s="10"/>
      <c r="AF39" s="10"/>
      <c r="AG39" s="10"/>
      <c r="AH39" s="10"/>
      <c r="AI39" s="10"/>
      <c r="AJ39" s="10"/>
      <c r="AK39" s="10"/>
      <c r="AL39" s="10"/>
    </row>
    <row r="40" spans="3:38" ht="12.75">
      <c r="C40" s="9"/>
      <c r="D40" s="9"/>
      <c r="E40" s="9"/>
      <c r="F40" s="9"/>
      <c r="G40" s="9"/>
      <c r="H40" s="9"/>
      <c r="I40" s="9"/>
      <c r="J40" s="9"/>
      <c r="K40" s="9"/>
      <c r="L40" s="9"/>
      <c r="M40" s="9"/>
      <c r="N40" s="9"/>
      <c r="O40" s="9"/>
      <c r="P40" s="9"/>
      <c r="Q40" s="9"/>
      <c r="R40" s="9"/>
      <c r="S40" s="9"/>
      <c r="T40" s="9"/>
      <c r="U40" s="9"/>
      <c r="V40" s="9"/>
      <c r="W40" s="9"/>
      <c r="X40" s="9"/>
      <c r="Y40" s="11"/>
      <c r="Z40" s="11"/>
      <c r="AA40" s="11"/>
      <c r="AB40" s="11"/>
      <c r="AC40" s="10"/>
      <c r="AD40" s="10"/>
      <c r="AE40" s="10"/>
      <c r="AF40" s="10"/>
      <c r="AG40" s="10"/>
      <c r="AH40" s="10"/>
      <c r="AI40" s="10"/>
      <c r="AJ40" s="10"/>
      <c r="AK40" s="10"/>
      <c r="AL40" s="10"/>
    </row>
    <row r="41" spans="3:38" ht="12.75">
      <c r="C41" s="9"/>
      <c r="D41" s="9"/>
      <c r="E41" s="9"/>
      <c r="F41" s="9"/>
      <c r="G41" s="9"/>
      <c r="H41" s="9"/>
      <c r="I41" s="9"/>
      <c r="J41" s="9"/>
      <c r="K41" s="9"/>
      <c r="L41" s="9"/>
      <c r="M41" s="9"/>
      <c r="N41" s="9"/>
      <c r="O41" s="9"/>
      <c r="P41" s="9"/>
      <c r="Q41" s="9"/>
      <c r="R41" s="9"/>
      <c r="S41" s="9"/>
      <c r="T41" s="9"/>
      <c r="U41" s="9"/>
      <c r="V41" s="9"/>
      <c r="W41" s="9"/>
      <c r="X41" s="9"/>
      <c r="Y41" s="11"/>
      <c r="Z41" s="11"/>
      <c r="AA41" s="11"/>
      <c r="AB41" s="11"/>
      <c r="AC41" s="10"/>
      <c r="AD41" s="10"/>
      <c r="AE41" s="10"/>
      <c r="AF41" s="10"/>
      <c r="AG41" s="10"/>
      <c r="AH41" s="10"/>
      <c r="AI41" s="10"/>
      <c r="AJ41" s="10"/>
      <c r="AK41" s="10"/>
      <c r="AL41" s="10"/>
    </row>
    <row r="42" spans="3:38" ht="12.75">
      <c r="C42" s="9"/>
      <c r="D42" s="9"/>
      <c r="E42" s="9"/>
      <c r="F42" s="9"/>
      <c r="G42" s="9"/>
      <c r="H42" s="9"/>
      <c r="I42" s="9"/>
      <c r="J42" s="9"/>
      <c r="K42" s="9"/>
      <c r="L42" s="9"/>
      <c r="M42" s="9"/>
      <c r="N42" s="9"/>
      <c r="O42" s="9"/>
      <c r="P42" s="9"/>
      <c r="Q42" s="9"/>
      <c r="R42" s="9"/>
      <c r="S42" s="9"/>
      <c r="T42" s="9"/>
      <c r="U42" s="9"/>
      <c r="V42" s="9"/>
      <c r="W42" s="9"/>
      <c r="X42" s="9"/>
      <c r="Y42" s="11"/>
      <c r="Z42" s="11"/>
      <c r="AA42" s="11"/>
      <c r="AB42" s="11"/>
      <c r="AC42" s="10"/>
      <c r="AD42" s="10"/>
      <c r="AE42" s="10"/>
      <c r="AF42" s="10"/>
      <c r="AG42" s="10"/>
      <c r="AH42" s="10"/>
      <c r="AI42" s="10"/>
      <c r="AJ42" s="10"/>
      <c r="AK42" s="10"/>
      <c r="AL42" s="10"/>
    </row>
    <row r="43" spans="3:38" ht="12.75">
      <c r="C43" s="9"/>
      <c r="D43" s="9"/>
      <c r="E43" s="9"/>
      <c r="F43" s="9"/>
      <c r="G43" s="9"/>
      <c r="H43" s="9"/>
      <c r="I43" s="9"/>
      <c r="J43" s="9"/>
      <c r="K43" s="9"/>
      <c r="L43" s="9"/>
      <c r="M43" s="9"/>
      <c r="N43" s="9"/>
      <c r="O43" s="9"/>
      <c r="P43" s="9"/>
      <c r="Q43" s="9"/>
      <c r="R43" s="9"/>
      <c r="S43" s="9"/>
      <c r="T43" s="9"/>
      <c r="U43" s="9"/>
      <c r="V43" s="9"/>
      <c r="W43" s="9"/>
      <c r="X43" s="9"/>
      <c r="Y43" s="11"/>
      <c r="Z43" s="11"/>
      <c r="AA43" s="11"/>
      <c r="AB43" s="11"/>
      <c r="AC43" s="10"/>
      <c r="AD43" s="10"/>
      <c r="AE43" s="10"/>
      <c r="AF43" s="10"/>
      <c r="AG43" s="10"/>
      <c r="AH43" s="10"/>
      <c r="AI43" s="10"/>
      <c r="AJ43" s="10"/>
      <c r="AK43" s="10"/>
      <c r="AL43" s="10"/>
    </row>
    <row r="44" spans="3:38" ht="12.75">
      <c r="C44" s="9"/>
      <c r="D44" s="9"/>
      <c r="E44" s="9"/>
      <c r="F44" s="9"/>
      <c r="G44" s="9"/>
      <c r="H44" s="9"/>
      <c r="I44" s="9"/>
      <c r="J44" s="9"/>
      <c r="K44" s="9"/>
      <c r="L44" s="9"/>
      <c r="M44" s="9"/>
      <c r="N44" s="9"/>
      <c r="O44" s="9"/>
      <c r="P44" s="9"/>
      <c r="Q44" s="9"/>
      <c r="R44" s="9"/>
      <c r="S44" s="9"/>
      <c r="T44" s="9"/>
      <c r="U44" s="9"/>
      <c r="V44" s="9"/>
      <c r="W44" s="9"/>
      <c r="X44" s="9"/>
      <c r="Y44" s="11"/>
      <c r="Z44" s="11"/>
      <c r="AA44" s="11"/>
      <c r="AB44" s="11"/>
      <c r="AC44" s="10"/>
      <c r="AD44" s="10"/>
      <c r="AE44" s="10"/>
      <c r="AF44" s="10"/>
      <c r="AG44" s="10"/>
      <c r="AH44" s="10"/>
      <c r="AI44" s="10"/>
      <c r="AJ44" s="10"/>
      <c r="AK44" s="10"/>
      <c r="AL44" s="10"/>
    </row>
    <row r="45" spans="3:38" ht="12.75">
      <c r="C45" s="9"/>
      <c r="D45" s="9"/>
      <c r="E45" s="9"/>
      <c r="F45" s="9"/>
      <c r="G45" s="9"/>
      <c r="H45" s="9"/>
      <c r="I45" s="9"/>
      <c r="J45" s="9"/>
      <c r="K45" s="9"/>
      <c r="L45" s="9"/>
      <c r="M45" s="9"/>
      <c r="N45" s="9"/>
      <c r="O45" s="9"/>
      <c r="P45" s="9"/>
      <c r="Q45" s="9"/>
      <c r="R45" s="9"/>
      <c r="S45" s="9"/>
      <c r="T45" s="9"/>
      <c r="U45" s="9"/>
      <c r="V45" s="9"/>
      <c r="W45" s="9"/>
      <c r="X45" s="9"/>
      <c r="Y45" s="11"/>
      <c r="Z45" s="11"/>
      <c r="AA45" s="11"/>
      <c r="AB45" s="11"/>
      <c r="AC45" s="10"/>
      <c r="AD45" s="10"/>
      <c r="AE45" s="10"/>
      <c r="AF45" s="10"/>
      <c r="AG45" s="10"/>
      <c r="AH45" s="10"/>
      <c r="AI45" s="10"/>
      <c r="AJ45" s="10"/>
      <c r="AK45" s="10"/>
      <c r="AL45" s="10"/>
    </row>
    <row r="46" spans="3:38" ht="12.75">
      <c r="C46" s="9"/>
      <c r="D46" s="9"/>
      <c r="E46" s="9"/>
      <c r="F46" s="9"/>
      <c r="G46" s="9"/>
      <c r="H46" s="9"/>
      <c r="I46" s="9"/>
      <c r="J46" s="9"/>
      <c r="K46" s="9"/>
      <c r="L46" s="9"/>
      <c r="M46" s="9"/>
      <c r="N46" s="9"/>
      <c r="O46" s="9"/>
      <c r="P46" s="9"/>
      <c r="Q46" s="9"/>
      <c r="R46" s="9"/>
      <c r="S46" s="9"/>
      <c r="T46" s="9"/>
      <c r="U46" s="9"/>
      <c r="V46" s="9"/>
      <c r="W46" s="9"/>
      <c r="X46" s="9"/>
      <c r="Y46" s="11"/>
      <c r="Z46" s="11"/>
      <c r="AA46" s="11"/>
      <c r="AB46" s="11"/>
      <c r="AC46" s="10"/>
      <c r="AD46" s="10"/>
      <c r="AE46" s="10"/>
      <c r="AF46" s="10"/>
      <c r="AG46" s="10"/>
      <c r="AH46" s="10"/>
      <c r="AI46" s="10"/>
      <c r="AJ46" s="10"/>
      <c r="AK46" s="10"/>
      <c r="AL46" s="10"/>
    </row>
    <row r="47" spans="3:38" ht="12.75">
      <c r="C47" s="9"/>
      <c r="D47" s="9"/>
      <c r="E47" s="9"/>
      <c r="F47" s="9"/>
      <c r="G47" s="9"/>
      <c r="H47" s="9"/>
      <c r="I47" s="9"/>
      <c r="J47" s="9"/>
      <c r="K47" s="9"/>
      <c r="L47" s="9"/>
      <c r="M47" s="9"/>
      <c r="N47" s="9"/>
      <c r="O47" s="9"/>
      <c r="P47" s="9"/>
      <c r="Q47" s="9"/>
      <c r="R47" s="9"/>
      <c r="S47" s="9"/>
      <c r="T47" s="9"/>
      <c r="U47" s="9"/>
      <c r="V47" s="9"/>
      <c r="W47" s="9"/>
      <c r="X47" s="9"/>
      <c r="Y47" s="11"/>
      <c r="Z47" s="11"/>
      <c r="AA47" s="11"/>
      <c r="AB47" s="11"/>
      <c r="AC47" s="14"/>
      <c r="AD47" s="10"/>
      <c r="AE47" s="10"/>
      <c r="AF47" s="10"/>
      <c r="AG47" s="10"/>
      <c r="AH47" s="10"/>
      <c r="AI47" s="10"/>
      <c r="AJ47" s="10"/>
      <c r="AK47" s="10"/>
      <c r="AL47" s="10"/>
    </row>
    <row r="48" spans="3:38" ht="12.75" customHeight="1">
      <c r="C48" s="9"/>
      <c r="D48" s="9"/>
      <c r="E48" s="9"/>
      <c r="F48" s="9"/>
      <c r="G48" s="9"/>
      <c r="H48" s="9"/>
      <c r="I48" s="9"/>
      <c r="J48" s="9"/>
      <c r="K48" s="9"/>
      <c r="L48" s="9"/>
      <c r="M48" s="9"/>
      <c r="N48" s="9"/>
      <c r="O48" s="9"/>
      <c r="P48" s="9"/>
      <c r="Q48" s="9"/>
      <c r="R48" s="9"/>
      <c r="S48" s="9"/>
      <c r="T48" s="9"/>
      <c r="U48" s="9"/>
      <c r="V48" s="9"/>
      <c r="W48" s="9"/>
      <c r="X48" s="9"/>
      <c r="Y48" s="142" t="s">
        <v>91</v>
      </c>
      <c r="Z48" s="142"/>
      <c r="AA48" s="142"/>
      <c r="AB48" s="142"/>
      <c r="AC48" s="15"/>
      <c r="AD48" s="11"/>
      <c r="AE48" s="10"/>
      <c r="AF48" s="10"/>
      <c r="AG48" s="10"/>
      <c r="AH48" s="10"/>
      <c r="AI48" s="10"/>
      <c r="AJ48" s="10"/>
      <c r="AK48" s="10"/>
      <c r="AL48" s="10"/>
    </row>
    <row r="49" spans="3:38" ht="12.75" customHeight="1">
      <c r="C49" s="9"/>
      <c r="D49" s="9"/>
      <c r="E49" s="9"/>
      <c r="F49" s="9"/>
      <c r="G49" s="9"/>
      <c r="H49" s="9"/>
      <c r="I49" s="9"/>
      <c r="J49" s="9"/>
      <c r="K49" s="9"/>
      <c r="L49" s="9"/>
      <c r="M49" s="9"/>
      <c r="N49" s="9"/>
      <c r="O49" s="9"/>
      <c r="P49" s="9"/>
      <c r="Q49" s="9"/>
      <c r="R49" s="9"/>
      <c r="S49" s="9"/>
      <c r="T49" s="9"/>
      <c r="U49" s="9"/>
      <c r="V49" s="9"/>
      <c r="W49" s="9"/>
      <c r="X49" s="9"/>
      <c r="Y49" s="143"/>
      <c r="Z49" s="143"/>
      <c r="AA49" s="143"/>
      <c r="AB49" s="143"/>
      <c r="AC49" s="15"/>
      <c r="AD49" s="11"/>
      <c r="AE49" s="10"/>
      <c r="AF49" s="10"/>
      <c r="AG49" s="10"/>
      <c r="AH49" s="10"/>
      <c r="AI49" s="10"/>
      <c r="AJ49" s="10"/>
      <c r="AK49" s="10"/>
      <c r="AL49" s="10"/>
    </row>
    <row r="50" spans="3:38" ht="12.75">
      <c r="C50" s="9"/>
      <c r="D50" s="9"/>
      <c r="E50" s="9"/>
      <c r="F50" s="9"/>
      <c r="G50" s="9"/>
      <c r="H50" s="9"/>
      <c r="I50" s="9"/>
      <c r="J50" s="9"/>
      <c r="K50" s="9"/>
      <c r="L50" s="9"/>
      <c r="M50" s="9"/>
      <c r="N50" s="9"/>
      <c r="O50" s="9"/>
      <c r="P50" s="9"/>
      <c r="Q50" s="9"/>
      <c r="R50" s="9"/>
      <c r="S50" s="9"/>
      <c r="T50" s="9"/>
      <c r="U50" s="9"/>
      <c r="V50" s="9"/>
      <c r="W50" s="9"/>
      <c r="X50" s="9"/>
      <c r="Y50" s="143"/>
      <c r="Z50" s="143"/>
      <c r="AA50" s="143"/>
      <c r="AB50" s="143"/>
      <c r="AC50" s="15"/>
      <c r="AD50" s="11"/>
      <c r="AE50" s="10"/>
      <c r="AF50" s="10"/>
      <c r="AG50" s="10"/>
      <c r="AH50" s="10"/>
      <c r="AI50" s="10"/>
      <c r="AJ50" s="10"/>
      <c r="AK50" s="10"/>
      <c r="AL50" s="10"/>
    </row>
    <row r="51" spans="3:38" ht="12.75" customHeight="1">
      <c r="C51" s="9"/>
      <c r="D51" s="9"/>
      <c r="E51" s="9"/>
      <c r="F51" s="9"/>
      <c r="G51" s="9"/>
      <c r="H51" s="9"/>
      <c r="I51" s="9"/>
      <c r="J51" s="9"/>
      <c r="K51" s="9"/>
      <c r="L51" s="9"/>
      <c r="M51" s="9"/>
      <c r="N51" s="9"/>
      <c r="O51" s="9"/>
      <c r="P51" s="9"/>
      <c r="Q51" s="9"/>
      <c r="R51" s="9"/>
      <c r="S51" s="9"/>
      <c r="T51" s="9"/>
      <c r="U51" s="9"/>
      <c r="V51" s="9"/>
      <c r="W51" s="9"/>
      <c r="X51" s="9"/>
      <c r="Y51" s="126"/>
      <c r="Z51" s="125" t="str">
        <f>CONCATENATE("0 to ",ROUNDUP(Data!N39,2))</f>
        <v>0 to 2.67</v>
      </c>
      <c r="AA51" s="125"/>
      <c r="AB51" s="125"/>
      <c r="AC51" s="125"/>
      <c r="AD51" s="12"/>
      <c r="AE51" s="10"/>
      <c r="AF51" s="10"/>
      <c r="AG51" s="10"/>
      <c r="AH51" s="10"/>
      <c r="AI51" s="10"/>
      <c r="AJ51" s="10"/>
      <c r="AK51" s="10"/>
      <c r="AL51" s="10"/>
    </row>
    <row r="52" spans="3:38" ht="12.75" customHeight="1">
      <c r="C52" s="9"/>
      <c r="D52" s="9"/>
      <c r="E52" s="9"/>
      <c r="F52" s="9"/>
      <c r="G52" s="9"/>
      <c r="H52" s="9"/>
      <c r="I52" s="9"/>
      <c r="J52" s="9"/>
      <c r="K52" s="9"/>
      <c r="L52" s="9"/>
      <c r="M52" s="9"/>
      <c r="N52" s="9"/>
      <c r="O52" s="9"/>
      <c r="P52" s="9"/>
      <c r="Q52" s="9"/>
      <c r="R52" s="9"/>
      <c r="S52" s="9"/>
      <c r="T52" s="9"/>
      <c r="U52" s="9"/>
      <c r="V52" s="9"/>
      <c r="W52" s="9"/>
      <c r="X52" s="9"/>
      <c r="Y52" s="126"/>
      <c r="Z52" s="125"/>
      <c r="AA52" s="125"/>
      <c r="AB52" s="125"/>
      <c r="AC52" s="125"/>
      <c r="AD52" s="12"/>
      <c r="AE52" s="10"/>
      <c r="AF52" s="10"/>
      <c r="AG52" s="10"/>
      <c r="AH52" s="10"/>
      <c r="AI52" s="10"/>
      <c r="AJ52" s="10"/>
      <c r="AK52" s="10"/>
      <c r="AL52" s="10"/>
    </row>
    <row r="53" spans="3:38" ht="12.75" customHeight="1">
      <c r="C53" s="9"/>
      <c r="D53" s="9"/>
      <c r="E53" s="9"/>
      <c r="F53" s="9"/>
      <c r="G53" s="9"/>
      <c r="H53" s="9"/>
      <c r="I53" s="9"/>
      <c r="J53" s="9"/>
      <c r="K53" s="9"/>
      <c r="L53" s="9"/>
      <c r="M53" s="9"/>
      <c r="N53" s="9"/>
      <c r="O53" s="9"/>
      <c r="P53" s="9"/>
      <c r="Q53" s="9"/>
      <c r="R53" s="9"/>
      <c r="S53" s="9"/>
      <c r="T53" s="9"/>
      <c r="U53" s="9"/>
      <c r="V53" s="9"/>
      <c r="W53" s="9"/>
      <c r="X53" s="9"/>
      <c r="Y53" s="127"/>
      <c r="Z53" s="125" t="str">
        <f>CONCATENATE(ROUNDUP(Data!N39,2)," to ",ROUNDUP(Data!N40,2))</f>
        <v>2.67 to 4.28</v>
      </c>
      <c r="AA53" s="125"/>
      <c r="AB53" s="125"/>
      <c r="AC53" s="125"/>
      <c r="AD53" s="12"/>
      <c r="AE53" s="10"/>
      <c r="AF53" s="10"/>
      <c r="AG53" s="10"/>
      <c r="AH53" s="10"/>
      <c r="AI53" s="10"/>
      <c r="AJ53" s="10"/>
      <c r="AK53" s="10"/>
      <c r="AL53" s="10"/>
    </row>
    <row r="54" spans="3:38" ht="12.75" customHeight="1">
      <c r="C54" s="9"/>
      <c r="D54" s="9"/>
      <c r="E54" s="9"/>
      <c r="F54" s="9"/>
      <c r="G54" s="9"/>
      <c r="H54" s="9"/>
      <c r="I54" s="9"/>
      <c r="J54" s="9"/>
      <c r="K54" s="9"/>
      <c r="L54" s="9"/>
      <c r="M54" s="9"/>
      <c r="N54" s="9"/>
      <c r="O54" s="9"/>
      <c r="P54" s="9"/>
      <c r="Q54" s="9"/>
      <c r="R54" s="9"/>
      <c r="S54" s="9"/>
      <c r="T54" s="9"/>
      <c r="U54" s="9"/>
      <c r="V54" s="9"/>
      <c r="W54" s="9"/>
      <c r="X54" s="9"/>
      <c r="Y54" s="127"/>
      <c r="Z54" s="125"/>
      <c r="AA54" s="125"/>
      <c r="AB54" s="125"/>
      <c r="AC54" s="125"/>
      <c r="AD54" s="12"/>
      <c r="AE54" s="10"/>
      <c r="AF54" s="10"/>
      <c r="AG54" s="10"/>
      <c r="AH54" s="10"/>
      <c r="AI54" s="10"/>
      <c r="AJ54" s="10"/>
      <c r="AK54" s="10"/>
      <c r="AL54" s="10"/>
    </row>
    <row r="55" spans="3:38" ht="12.75" customHeight="1">
      <c r="C55" s="9"/>
      <c r="D55" s="9"/>
      <c r="E55" s="9"/>
      <c r="F55" s="9"/>
      <c r="G55" s="9"/>
      <c r="H55" s="9"/>
      <c r="I55" s="9"/>
      <c r="J55" s="9"/>
      <c r="K55" s="9"/>
      <c r="L55" s="9"/>
      <c r="M55" s="9"/>
      <c r="N55" s="9"/>
      <c r="O55" s="9"/>
      <c r="P55" s="9"/>
      <c r="Q55" s="9"/>
      <c r="R55" s="9"/>
      <c r="S55" s="9"/>
      <c r="T55" s="9"/>
      <c r="U55" s="9"/>
      <c r="V55" s="9"/>
      <c r="W55" s="9"/>
      <c r="X55" s="9"/>
      <c r="Y55" s="128"/>
      <c r="Z55" s="125" t="str">
        <f>CONCATENATE(ROUNDUP(Data!N40,2)," to ",ROUNDUP(Data!N41,2))</f>
        <v>4.28 to 14.02</v>
      </c>
      <c r="AA55" s="125"/>
      <c r="AB55" s="125"/>
      <c r="AC55" s="125"/>
      <c r="AD55" s="12"/>
      <c r="AE55" s="10"/>
      <c r="AF55" s="10"/>
      <c r="AG55" s="10"/>
      <c r="AH55" s="10"/>
      <c r="AI55" s="10"/>
      <c r="AJ55" s="10"/>
      <c r="AK55" s="10"/>
      <c r="AL55" s="10"/>
    </row>
    <row r="56" spans="3:38" ht="12.75" customHeight="1">
      <c r="C56" s="9"/>
      <c r="D56" s="9"/>
      <c r="E56" s="9"/>
      <c r="F56" s="9"/>
      <c r="G56" s="9"/>
      <c r="H56" s="9"/>
      <c r="I56" s="9"/>
      <c r="J56" s="9"/>
      <c r="K56" s="9"/>
      <c r="L56" s="9"/>
      <c r="M56" s="9"/>
      <c r="N56" s="9"/>
      <c r="O56" s="9"/>
      <c r="P56" s="9"/>
      <c r="Q56" s="9"/>
      <c r="R56" s="9"/>
      <c r="S56" s="9"/>
      <c r="T56" s="9"/>
      <c r="U56" s="9"/>
      <c r="V56" s="9"/>
      <c r="W56" s="9"/>
      <c r="X56" s="9"/>
      <c r="Y56" s="128"/>
      <c r="Z56" s="125"/>
      <c r="AA56" s="125"/>
      <c r="AB56" s="125"/>
      <c r="AC56" s="125"/>
      <c r="AD56" s="12"/>
      <c r="AE56" s="10"/>
      <c r="AF56" s="10"/>
      <c r="AG56" s="10"/>
      <c r="AH56" s="10"/>
      <c r="AI56" s="10"/>
      <c r="AJ56" s="10"/>
      <c r="AK56" s="10"/>
      <c r="AL56" s="10"/>
    </row>
    <row r="57" spans="3:38" ht="12.75" customHeight="1">
      <c r="C57" s="9"/>
      <c r="D57" s="9"/>
      <c r="E57" s="9"/>
      <c r="F57" s="9"/>
      <c r="G57" s="9"/>
      <c r="H57" s="9"/>
      <c r="I57" s="9"/>
      <c r="J57" s="9"/>
      <c r="K57" s="9"/>
      <c r="L57" s="9"/>
      <c r="M57" s="9"/>
      <c r="N57" s="9"/>
      <c r="O57" s="9"/>
      <c r="P57" s="9"/>
      <c r="Q57" s="9"/>
      <c r="R57" s="9"/>
      <c r="S57" s="9"/>
      <c r="T57" s="9"/>
      <c r="U57" s="9"/>
      <c r="V57" s="9"/>
      <c r="W57" s="9"/>
      <c r="X57" s="9"/>
      <c r="Y57" s="135"/>
      <c r="Z57" s="125" t="str">
        <f>CONCATENATE(ROUNDUP(Data!N41,2)," to ",ROUNDUP(Data!N42,2))</f>
        <v>14.02 to 24.18</v>
      </c>
      <c r="AA57" s="125"/>
      <c r="AB57" s="125"/>
      <c r="AC57" s="125"/>
      <c r="AD57" s="12"/>
      <c r="AE57" s="10"/>
      <c r="AF57" s="10"/>
      <c r="AG57" s="10"/>
      <c r="AH57" s="10"/>
      <c r="AI57" s="10"/>
      <c r="AJ57" s="10"/>
      <c r="AK57" s="10"/>
      <c r="AL57" s="10"/>
    </row>
    <row r="58" spans="3:38" ht="12.75" customHeight="1">
      <c r="C58" s="9"/>
      <c r="D58" s="9"/>
      <c r="E58" s="9"/>
      <c r="F58" s="9"/>
      <c r="G58" s="9"/>
      <c r="H58" s="9"/>
      <c r="I58" s="9"/>
      <c r="J58" s="9"/>
      <c r="K58" s="9"/>
      <c r="L58" s="9"/>
      <c r="M58" s="9"/>
      <c r="N58" s="9"/>
      <c r="O58" s="9"/>
      <c r="P58" s="9"/>
      <c r="Q58" s="9"/>
      <c r="R58" s="9"/>
      <c r="S58" s="9"/>
      <c r="T58" s="9"/>
      <c r="U58" s="9"/>
      <c r="V58" s="9"/>
      <c r="W58" s="9"/>
      <c r="X58" s="9"/>
      <c r="Y58" s="135"/>
      <c r="Z58" s="125"/>
      <c r="AA58" s="125"/>
      <c r="AB58" s="125"/>
      <c r="AC58" s="125"/>
      <c r="AD58" s="12"/>
      <c r="AE58" s="10"/>
      <c r="AF58" s="10"/>
      <c r="AG58" s="10"/>
      <c r="AH58" s="10"/>
      <c r="AI58" s="10"/>
      <c r="AJ58" s="10"/>
      <c r="AK58" s="10"/>
      <c r="AL58" s="10"/>
    </row>
    <row r="59" spans="3:30" ht="12.75" customHeight="1">
      <c r="C59" s="9"/>
      <c r="D59" s="9"/>
      <c r="E59" s="9"/>
      <c r="F59" s="9"/>
      <c r="G59" s="9"/>
      <c r="H59" s="9"/>
      <c r="I59" s="9"/>
      <c r="J59" s="9"/>
      <c r="K59" s="9"/>
      <c r="L59" s="9"/>
      <c r="M59" s="9"/>
      <c r="N59" s="9"/>
      <c r="O59" s="9"/>
      <c r="P59" s="9"/>
      <c r="Q59" s="9"/>
      <c r="R59" s="9"/>
      <c r="S59" s="9"/>
      <c r="T59" s="9"/>
      <c r="U59" s="9"/>
      <c r="V59" s="9"/>
      <c r="W59" s="9"/>
      <c r="X59" s="9"/>
      <c r="Y59" s="147"/>
      <c r="Z59" s="125" t="str">
        <f>CONCATENATE(ROUNDUP(Data!N42,2)," and above")</f>
        <v>24.18 and above</v>
      </c>
      <c r="AA59" s="125"/>
      <c r="AB59" s="125"/>
      <c r="AC59" s="125"/>
      <c r="AD59" s="12"/>
    </row>
    <row r="60" spans="3:30" ht="12.75" customHeight="1">
      <c r="C60" s="9"/>
      <c r="D60" s="9"/>
      <c r="E60" s="9"/>
      <c r="F60" s="9"/>
      <c r="G60" s="9"/>
      <c r="H60" s="9"/>
      <c r="I60" s="9"/>
      <c r="J60" s="9"/>
      <c r="K60" s="9"/>
      <c r="L60" s="9"/>
      <c r="M60" s="9"/>
      <c r="N60" s="9"/>
      <c r="O60" s="9"/>
      <c r="P60" s="9"/>
      <c r="Q60" s="9"/>
      <c r="R60" s="9"/>
      <c r="S60" s="9"/>
      <c r="T60" s="9"/>
      <c r="U60" s="9"/>
      <c r="V60" s="9"/>
      <c r="W60" s="9"/>
      <c r="X60" s="9"/>
      <c r="Y60" s="147"/>
      <c r="Z60" s="125"/>
      <c r="AA60" s="125"/>
      <c r="AB60" s="125"/>
      <c r="AC60" s="125"/>
      <c r="AD60" s="12"/>
    </row>
    <row r="61" spans="3:29" ht="12.75">
      <c r="C61" s="9"/>
      <c r="D61" s="9"/>
      <c r="E61" s="9"/>
      <c r="F61" s="9"/>
      <c r="G61" s="9"/>
      <c r="H61" s="9"/>
      <c r="I61" s="9"/>
      <c r="J61" s="9"/>
      <c r="K61" s="9"/>
      <c r="L61" s="9"/>
      <c r="M61" s="9"/>
      <c r="N61" s="9"/>
      <c r="O61" s="9"/>
      <c r="P61" s="9"/>
      <c r="Q61" s="9"/>
      <c r="R61" s="9"/>
      <c r="S61" s="9"/>
      <c r="T61" s="9"/>
      <c r="U61" s="9"/>
      <c r="V61" s="9"/>
      <c r="W61" s="9"/>
      <c r="X61" s="9"/>
      <c r="Y61" s="16"/>
      <c r="Z61" s="16"/>
      <c r="AA61" s="16"/>
      <c r="AB61" s="16"/>
      <c r="AC61" s="17"/>
    </row>
    <row r="62" spans="3:28" ht="12.75">
      <c r="C62" s="9"/>
      <c r="D62" s="9"/>
      <c r="E62" s="9"/>
      <c r="F62" s="9"/>
      <c r="G62" s="9"/>
      <c r="H62" s="9"/>
      <c r="I62" s="9"/>
      <c r="J62" s="9"/>
      <c r="K62" s="9"/>
      <c r="L62" s="9"/>
      <c r="M62" s="9"/>
      <c r="N62" s="9"/>
      <c r="O62" s="9"/>
      <c r="P62" s="9"/>
      <c r="Q62" s="9"/>
      <c r="R62" s="9"/>
      <c r="S62" s="9"/>
      <c r="T62" s="9"/>
      <c r="U62" s="9"/>
      <c r="V62" s="9"/>
      <c r="W62" s="9"/>
      <c r="X62" s="9"/>
      <c r="Y62" s="9"/>
      <c r="Z62" s="9"/>
      <c r="AA62" s="9"/>
      <c r="AB62" s="9"/>
    </row>
    <row r="63" spans="3:28" ht="12.75">
      <c r="C63" s="9"/>
      <c r="D63" s="9"/>
      <c r="E63" s="9"/>
      <c r="F63" s="9"/>
      <c r="G63" s="9"/>
      <c r="H63" s="9"/>
      <c r="I63" s="9"/>
      <c r="J63" s="9"/>
      <c r="K63" s="9"/>
      <c r="L63" s="9"/>
      <c r="M63" s="9"/>
      <c r="N63" s="9"/>
      <c r="O63" s="9"/>
      <c r="P63" s="9"/>
      <c r="Q63" s="9"/>
      <c r="R63" s="9"/>
      <c r="S63" s="9"/>
      <c r="T63" s="9"/>
      <c r="U63" s="9"/>
      <c r="V63" s="9"/>
      <c r="W63" s="9"/>
      <c r="X63" s="9"/>
      <c r="Y63" s="9"/>
      <c r="Z63" s="9"/>
      <c r="AA63" s="9"/>
      <c r="AB63" s="9"/>
    </row>
    <row r="64" spans="3:28" ht="12.75">
      <c r="C64" s="9"/>
      <c r="D64" s="9"/>
      <c r="E64" s="9"/>
      <c r="F64" s="9"/>
      <c r="G64" s="9"/>
      <c r="H64" s="9"/>
      <c r="I64" s="9"/>
      <c r="J64" s="9"/>
      <c r="K64" s="9"/>
      <c r="L64" s="9"/>
      <c r="M64" s="9"/>
      <c r="N64" s="9"/>
      <c r="O64" s="9"/>
      <c r="P64" s="9"/>
      <c r="Q64" s="9"/>
      <c r="R64" s="9"/>
      <c r="S64" s="9"/>
      <c r="T64" s="9"/>
      <c r="U64" s="9"/>
      <c r="V64" s="9"/>
      <c r="W64" s="9"/>
      <c r="X64" s="9"/>
      <c r="Y64" s="9"/>
      <c r="Z64" s="9"/>
      <c r="AA64" s="9"/>
      <c r="AB64" s="9"/>
    </row>
    <row r="65" spans="3:28" ht="12.75">
      <c r="C65" s="9"/>
      <c r="D65" s="9"/>
      <c r="E65" s="9"/>
      <c r="F65" s="9"/>
      <c r="G65" s="9"/>
      <c r="H65" s="9"/>
      <c r="I65" s="9"/>
      <c r="J65" s="9"/>
      <c r="K65" s="9"/>
      <c r="L65" s="9"/>
      <c r="M65" s="9"/>
      <c r="N65" s="9"/>
      <c r="O65" s="9"/>
      <c r="P65" s="9"/>
      <c r="Q65" s="9"/>
      <c r="R65" s="9"/>
      <c r="S65" s="9"/>
      <c r="T65" s="9"/>
      <c r="U65" s="9"/>
      <c r="V65" s="9"/>
      <c r="W65" s="9"/>
      <c r="X65" s="9"/>
      <c r="Y65" s="9"/>
      <c r="Z65" s="9"/>
      <c r="AA65" s="9"/>
      <c r="AB65" s="9"/>
    </row>
    <row r="66" spans="3:28" ht="12.75">
      <c r="C66" s="9"/>
      <c r="D66" s="9"/>
      <c r="E66" s="9"/>
      <c r="F66" s="9"/>
      <c r="G66" s="9"/>
      <c r="H66" s="9"/>
      <c r="I66" s="9"/>
      <c r="J66" s="9"/>
      <c r="K66" s="9"/>
      <c r="L66" s="9"/>
      <c r="M66" s="9"/>
      <c r="N66" s="9"/>
      <c r="O66" s="9"/>
      <c r="P66" s="9"/>
      <c r="Q66" s="9"/>
      <c r="R66" s="9"/>
      <c r="S66" s="9"/>
      <c r="T66" s="9"/>
      <c r="U66" s="9"/>
      <c r="V66" s="9"/>
      <c r="W66" s="9"/>
      <c r="X66" s="9"/>
      <c r="Y66" s="9"/>
      <c r="Z66" s="9"/>
      <c r="AA66" s="9"/>
      <c r="AB66" s="9"/>
    </row>
    <row r="67" spans="3:28" ht="12.75">
      <c r="C67" s="9"/>
      <c r="D67" s="9"/>
      <c r="E67" s="9"/>
      <c r="F67" s="9"/>
      <c r="G67" s="9"/>
      <c r="H67" s="9"/>
      <c r="I67" s="9"/>
      <c r="J67" s="9"/>
      <c r="K67" s="9"/>
      <c r="L67" s="9"/>
      <c r="M67" s="9"/>
      <c r="N67" s="9"/>
      <c r="O67" s="9"/>
      <c r="P67" s="9"/>
      <c r="Q67" s="9"/>
      <c r="R67" s="9"/>
      <c r="S67" s="9"/>
      <c r="T67" s="9"/>
      <c r="U67" s="9"/>
      <c r="V67" s="9"/>
      <c r="W67" s="9"/>
      <c r="X67" s="9"/>
      <c r="Y67" s="9"/>
      <c r="Z67" s="9"/>
      <c r="AA67" s="9"/>
      <c r="AB67" s="9"/>
    </row>
    <row r="68" spans="3:28" ht="12.75">
      <c r="C68" s="9"/>
      <c r="D68" s="9"/>
      <c r="E68" s="9"/>
      <c r="F68" s="9"/>
      <c r="G68" s="9"/>
      <c r="H68" s="9"/>
      <c r="I68" s="9"/>
      <c r="J68" s="9"/>
      <c r="K68" s="9"/>
      <c r="L68" s="9"/>
      <c r="M68" s="9"/>
      <c r="N68" s="9"/>
      <c r="O68" s="9"/>
      <c r="P68" s="9"/>
      <c r="Q68" s="9"/>
      <c r="R68" s="9"/>
      <c r="S68" s="9"/>
      <c r="T68" s="9"/>
      <c r="U68" s="9"/>
      <c r="V68" s="9"/>
      <c r="W68" s="9"/>
      <c r="X68" s="9"/>
      <c r="Y68" s="9"/>
      <c r="Z68" s="9"/>
      <c r="AA68" s="9"/>
      <c r="AB68" s="9"/>
    </row>
    <row r="69" spans="3:28" ht="12.75">
      <c r="C69" s="9"/>
      <c r="D69" s="9"/>
      <c r="E69" s="9"/>
      <c r="F69" s="9"/>
      <c r="G69" s="9"/>
      <c r="H69" s="9"/>
      <c r="I69" s="9"/>
      <c r="J69" s="9"/>
      <c r="K69" s="9"/>
      <c r="L69" s="9"/>
      <c r="M69" s="9"/>
      <c r="N69" s="9"/>
      <c r="O69" s="9"/>
      <c r="P69" s="9"/>
      <c r="Q69" s="9"/>
      <c r="R69" s="9"/>
      <c r="S69" s="9"/>
      <c r="T69" s="9"/>
      <c r="U69" s="9"/>
      <c r="V69" s="9"/>
      <c r="W69" s="9"/>
      <c r="X69" s="9"/>
      <c r="Y69" s="9"/>
      <c r="Z69" s="9"/>
      <c r="AA69" s="9"/>
      <c r="AB69" s="9"/>
    </row>
    <row r="70" spans="3:28" ht="12.75">
      <c r="C70" s="9"/>
      <c r="D70" s="9"/>
      <c r="E70" s="9"/>
      <c r="F70" s="9"/>
      <c r="G70" s="9"/>
      <c r="H70" s="9"/>
      <c r="I70" s="9"/>
      <c r="J70" s="9"/>
      <c r="K70" s="9"/>
      <c r="L70" s="9"/>
      <c r="M70" s="9"/>
      <c r="N70" s="9"/>
      <c r="O70" s="9"/>
      <c r="P70" s="9"/>
      <c r="Q70" s="9"/>
      <c r="R70" s="9"/>
      <c r="S70" s="9"/>
      <c r="T70" s="9"/>
      <c r="U70" s="9"/>
      <c r="V70" s="9"/>
      <c r="W70" s="9"/>
      <c r="X70" s="9"/>
      <c r="Y70" s="9"/>
      <c r="Z70" s="9"/>
      <c r="AA70" s="9"/>
      <c r="AB70" s="9"/>
    </row>
    <row r="71" spans="3:28" ht="12.75">
      <c r="C71" s="9"/>
      <c r="D71" s="9"/>
      <c r="E71" s="9"/>
      <c r="F71" s="9"/>
      <c r="G71" s="9"/>
      <c r="H71" s="9"/>
      <c r="I71" s="9"/>
      <c r="J71" s="9"/>
      <c r="K71" s="9"/>
      <c r="L71" s="9"/>
      <c r="M71" s="9"/>
      <c r="N71" s="9"/>
      <c r="O71" s="9"/>
      <c r="P71" s="9"/>
      <c r="Q71" s="9"/>
      <c r="R71" s="9"/>
      <c r="S71" s="9"/>
      <c r="T71" s="9"/>
      <c r="U71" s="9"/>
      <c r="V71" s="9"/>
      <c r="W71" s="9"/>
      <c r="X71" s="9"/>
      <c r="Y71" s="9"/>
      <c r="Z71" s="9"/>
      <c r="AA71" s="9"/>
      <c r="AB71" s="9"/>
    </row>
    <row r="72" spans="3:28" ht="12.75">
      <c r="C72" s="9"/>
      <c r="D72" s="9"/>
      <c r="E72" s="9"/>
      <c r="F72" s="9"/>
      <c r="G72" s="9"/>
      <c r="H72" s="9"/>
      <c r="I72" s="9"/>
      <c r="J72" s="9"/>
      <c r="K72" s="9"/>
      <c r="L72" s="9"/>
      <c r="M72" s="9"/>
      <c r="N72" s="9"/>
      <c r="O72" s="9"/>
      <c r="P72" s="9"/>
      <c r="Q72" s="9"/>
      <c r="R72" s="9"/>
      <c r="S72" s="9"/>
      <c r="T72" s="9"/>
      <c r="U72" s="9"/>
      <c r="V72" s="9"/>
      <c r="W72" s="9"/>
      <c r="X72" s="9"/>
      <c r="Y72" s="9"/>
      <c r="Z72" s="9"/>
      <c r="AA72" s="9"/>
      <c r="AB72" s="9"/>
    </row>
    <row r="73" spans="3:28" ht="12.75">
      <c r="C73" s="9"/>
      <c r="D73" s="9"/>
      <c r="E73" s="9"/>
      <c r="F73" s="9"/>
      <c r="G73" s="9"/>
      <c r="H73" s="9"/>
      <c r="I73" s="9"/>
      <c r="J73" s="9"/>
      <c r="K73" s="9"/>
      <c r="L73" s="9"/>
      <c r="M73" s="9"/>
      <c r="N73" s="9"/>
      <c r="O73" s="9"/>
      <c r="P73" s="9"/>
      <c r="Q73" s="9"/>
      <c r="R73" s="9"/>
      <c r="S73" s="9"/>
      <c r="T73" s="9"/>
      <c r="U73" s="9"/>
      <c r="V73" s="9"/>
      <c r="W73" s="9"/>
      <c r="X73" s="9"/>
      <c r="Y73" s="9"/>
      <c r="Z73" s="9"/>
      <c r="AA73" s="9"/>
      <c r="AB73" s="9"/>
    </row>
    <row r="74" spans="3:28" ht="12.75">
      <c r="C74" s="9"/>
      <c r="D74" s="9"/>
      <c r="E74" s="9"/>
      <c r="F74" s="9"/>
      <c r="G74" s="9"/>
      <c r="H74" s="9"/>
      <c r="I74" s="9"/>
      <c r="J74" s="9"/>
      <c r="K74" s="9"/>
      <c r="L74" s="9"/>
      <c r="M74" s="9"/>
      <c r="N74" s="9"/>
      <c r="O74" s="9"/>
      <c r="P74" s="9"/>
      <c r="Q74" s="9"/>
      <c r="R74" s="9"/>
      <c r="S74" s="9"/>
      <c r="T74" s="9"/>
      <c r="U74" s="9"/>
      <c r="V74" s="9"/>
      <c r="W74" s="9"/>
      <c r="X74" s="9"/>
      <c r="Y74" s="9"/>
      <c r="Z74" s="9"/>
      <c r="AA74" s="9"/>
      <c r="AB74" s="9"/>
    </row>
    <row r="75" spans="3:29" ht="28.5">
      <c r="C75" s="9"/>
      <c r="D75" s="9"/>
      <c r="E75" s="9"/>
      <c r="F75" s="9"/>
      <c r="G75" s="9"/>
      <c r="H75" s="9"/>
      <c r="I75" s="9"/>
      <c r="J75" s="9"/>
      <c r="K75" s="9"/>
      <c r="L75" s="9"/>
      <c r="M75" s="9"/>
      <c r="N75" s="9"/>
      <c r="O75" s="9"/>
      <c r="P75" s="9"/>
      <c r="Q75" s="9"/>
      <c r="R75" s="9"/>
      <c r="S75" s="9"/>
      <c r="T75" s="9"/>
      <c r="U75" s="130"/>
      <c r="V75" s="130"/>
      <c r="W75" s="130"/>
      <c r="X75" s="130"/>
      <c r="Y75" s="130"/>
      <c r="Z75" s="130"/>
      <c r="AA75" s="130"/>
      <c r="AB75" s="130"/>
      <c r="AC75" s="130"/>
    </row>
    <row r="76" spans="3:29" ht="28.5">
      <c r="C76" s="9"/>
      <c r="D76" s="9"/>
      <c r="E76" s="9"/>
      <c r="F76" s="9"/>
      <c r="G76" s="9"/>
      <c r="H76" s="9"/>
      <c r="I76" s="9"/>
      <c r="J76" s="9"/>
      <c r="K76" s="9"/>
      <c r="L76" s="9"/>
      <c r="M76" s="9"/>
      <c r="N76" s="9"/>
      <c r="O76" s="9"/>
      <c r="P76" s="9"/>
      <c r="Q76" s="9"/>
      <c r="R76" s="9"/>
      <c r="S76" s="9"/>
      <c r="T76" s="9"/>
      <c r="U76" s="130"/>
      <c r="V76" s="130"/>
      <c r="W76" s="130"/>
      <c r="X76" s="130"/>
      <c r="Y76" s="130"/>
      <c r="Z76" s="130"/>
      <c r="AA76" s="130"/>
      <c r="AB76" s="130"/>
      <c r="AC76" s="130"/>
    </row>
    <row r="77" spans="3:29" ht="28.5">
      <c r="C77" s="9"/>
      <c r="D77" s="9"/>
      <c r="E77" s="9"/>
      <c r="F77" s="9"/>
      <c r="G77" s="9"/>
      <c r="H77" s="9"/>
      <c r="I77" s="9"/>
      <c r="J77" s="9"/>
      <c r="K77" s="9"/>
      <c r="L77" s="9"/>
      <c r="M77" s="9"/>
      <c r="N77" s="9"/>
      <c r="O77" s="9"/>
      <c r="P77" s="9"/>
      <c r="Q77" s="9"/>
      <c r="R77" s="9"/>
      <c r="S77" s="9"/>
      <c r="T77" s="9"/>
      <c r="U77" s="130"/>
      <c r="V77" s="130"/>
      <c r="W77" s="130"/>
      <c r="X77" s="130"/>
      <c r="Y77" s="130"/>
      <c r="Z77" s="130"/>
      <c r="AA77" s="130"/>
      <c r="AB77" s="130"/>
      <c r="AC77" s="130"/>
    </row>
    <row r="78" spans="3:29" ht="12.75" customHeight="1">
      <c r="C78" s="9"/>
      <c r="D78" s="9"/>
      <c r="E78" s="9"/>
      <c r="F78" s="9"/>
      <c r="G78" s="9"/>
      <c r="H78" s="9"/>
      <c r="I78" s="9"/>
      <c r="J78" s="9"/>
      <c r="K78" s="9"/>
      <c r="L78" s="9"/>
      <c r="M78" s="9"/>
      <c r="N78" s="9"/>
      <c r="O78" s="9"/>
      <c r="P78" s="9"/>
      <c r="Q78" s="129" t="str">
        <f>VLOOKUP(32,Data!E35:IV35,Data!D2+1)</f>
        <v>Census 2021</v>
      </c>
      <c r="R78" s="129"/>
      <c r="S78" s="129"/>
      <c r="T78" s="129"/>
      <c r="U78" s="129"/>
      <c r="V78" s="129"/>
      <c r="W78" s="129"/>
      <c r="X78" s="129"/>
      <c r="Y78" s="129"/>
      <c r="Z78" s="129"/>
      <c r="AA78" s="129"/>
      <c r="AB78" s="129"/>
      <c r="AC78" s="129"/>
    </row>
    <row r="79" spans="3:29" ht="12.75" customHeight="1">
      <c r="C79" s="9"/>
      <c r="D79" s="9"/>
      <c r="E79" s="9"/>
      <c r="F79" s="9"/>
      <c r="G79" s="9"/>
      <c r="H79" s="9"/>
      <c r="I79" s="9"/>
      <c r="J79" s="9"/>
      <c r="K79" s="9"/>
      <c r="L79" s="9"/>
      <c r="M79" s="9"/>
      <c r="N79" s="9"/>
      <c r="O79" s="9"/>
      <c r="P79" s="9"/>
      <c r="Q79" s="129"/>
      <c r="R79" s="129"/>
      <c r="S79" s="129"/>
      <c r="T79" s="129"/>
      <c r="U79" s="129"/>
      <c r="V79" s="129"/>
      <c r="W79" s="129"/>
      <c r="X79" s="129"/>
      <c r="Y79" s="129"/>
      <c r="Z79" s="129"/>
      <c r="AA79" s="129"/>
      <c r="AB79" s="129"/>
      <c r="AC79" s="129"/>
    </row>
    <row r="80" spans="3:29" ht="12.75" customHeight="1">
      <c r="C80" s="9"/>
      <c r="D80" s="9"/>
      <c r="E80" s="9"/>
      <c r="F80" s="9"/>
      <c r="G80" s="9"/>
      <c r="H80" s="9"/>
      <c r="I80" s="9"/>
      <c r="J80" s="9"/>
      <c r="K80" s="9"/>
      <c r="L80" s="9"/>
      <c r="M80" s="9"/>
      <c r="N80" s="9"/>
      <c r="O80" s="9"/>
      <c r="P80" s="9"/>
      <c r="Q80" s="129"/>
      <c r="R80" s="129"/>
      <c r="S80" s="129"/>
      <c r="T80" s="129"/>
      <c r="U80" s="129"/>
      <c r="V80" s="129"/>
      <c r="W80" s="129"/>
      <c r="X80" s="129"/>
      <c r="Y80" s="129"/>
      <c r="Z80" s="129"/>
      <c r="AA80" s="129"/>
      <c r="AB80" s="129"/>
      <c r="AC80" s="129"/>
    </row>
    <row r="81" spans="3:29" ht="12.75" customHeight="1">
      <c r="C81" s="9"/>
      <c r="D81" s="9"/>
      <c r="E81" s="9"/>
      <c r="F81" s="9"/>
      <c r="G81" s="9"/>
      <c r="H81" s="9"/>
      <c r="I81" s="9"/>
      <c r="J81" s="9"/>
      <c r="K81" s="9"/>
      <c r="L81" s="9"/>
      <c r="M81" s="9"/>
      <c r="N81" s="9"/>
      <c r="O81" s="9"/>
      <c r="P81" s="9"/>
      <c r="Q81" s="129"/>
      <c r="R81" s="129"/>
      <c r="S81" s="129"/>
      <c r="T81" s="129"/>
      <c r="U81" s="129"/>
      <c r="V81" s="129"/>
      <c r="W81" s="129"/>
      <c r="X81" s="129"/>
      <c r="Y81" s="129"/>
      <c r="Z81" s="129"/>
      <c r="AA81" s="129"/>
      <c r="AB81" s="129"/>
      <c r="AC81" s="129"/>
    </row>
    <row r="83" spans="22:28" ht="17.25">
      <c r="V83" s="58" t="s">
        <v>21</v>
      </c>
      <c r="W83" s="59"/>
      <c r="X83" s="59"/>
      <c r="Y83" s="59"/>
      <c r="Z83" s="59"/>
      <c r="AA83" s="59"/>
      <c r="AB83" s="59"/>
    </row>
    <row r="84" spans="22:28" ht="12.75">
      <c r="V84" s="59"/>
      <c r="W84" s="59"/>
      <c r="X84" s="59"/>
      <c r="Y84" s="59"/>
      <c r="Z84" s="59"/>
      <c r="AA84" s="59"/>
      <c r="AB84" s="59"/>
    </row>
    <row r="85" spans="22:28" ht="17.25">
      <c r="V85" s="58" t="s">
        <v>22</v>
      </c>
      <c r="W85" s="59"/>
      <c r="X85" s="59"/>
      <c r="Y85" s="59"/>
      <c r="Z85" s="59"/>
      <c r="AA85" s="59"/>
      <c r="AB85" s="59"/>
    </row>
  </sheetData>
  <sheetProtection sheet="1"/>
  <mergeCells count="17">
    <mergeCell ref="Q78:AC81"/>
    <mergeCell ref="U75:AC77"/>
    <mergeCell ref="AD20:AK26"/>
    <mergeCell ref="B2:AC4"/>
    <mergeCell ref="Z57:AC58"/>
    <mergeCell ref="Y57:Y58"/>
    <mergeCell ref="AD14:AK15"/>
    <mergeCell ref="Y48:AB50"/>
    <mergeCell ref="AD16:AK18"/>
    <mergeCell ref="Y59:Y60"/>
    <mergeCell ref="Z51:AC52"/>
    <mergeCell ref="Z59:AC60"/>
    <mergeCell ref="Y51:Y52"/>
    <mergeCell ref="Y53:Y54"/>
    <mergeCell ref="Y55:Y56"/>
    <mergeCell ref="Z53:AC54"/>
    <mergeCell ref="Z55:AC56"/>
  </mergeCells>
  <printOptions/>
  <pageMargins left="0.3937007874015748" right="0.3937007874015748" top="0.3937007874015748" bottom="0.3937007874015748" header="0.42" footer="0.42"/>
  <pageSetup fitToHeight="1" fitToWidth="1" horizontalDpi="600" verticalDpi="600" orientation="landscape"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Greater Dandenong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hbrown</dc:creator>
  <cp:keywords/>
  <dc:description/>
  <cp:lastModifiedBy>Hayden</cp:lastModifiedBy>
  <cp:lastPrinted>2014-01-28T20:15:27Z</cp:lastPrinted>
  <dcterms:created xsi:type="dcterms:W3CDTF">2011-03-03T02:01:15Z</dcterms:created>
  <dcterms:modified xsi:type="dcterms:W3CDTF">2022-08-07T10:40:46Z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A6110968</vt:lpwstr>
  </property>
  <property fmtid="{D5CDD505-2E9C-101B-9397-08002B2CF9AE}" pid="3" name="Objective-Title">
    <vt:lpwstr>Excel Mapping 28 September 2019</vt:lpwstr>
  </property>
  <property fmtid="{D5CDD505-2E9C-101B-9397-08002B2CF9AE}" pid="4" name="Objective-Comment">
    <vt:lpwstr/>
  </property>
  <property fmtid="{D5CDD505-2E9C-101B-9397-08002B2CF9AE}" pid="5" name="Objective-CreationStamp">
    <vt:filetime>2019-09-26T02:06:02Z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2019-10-08T01:54:32Z</vt:filetime>
  </property>
  <property fmtid="{D5CDD505-2E9C-101B-9397-08002B2CF9AE}" pid="10" name="Objective-Owner">
    <vt:lpwstr>Hayden Brown</vt:lpwstr>
  </property>
  <property fmtid="{D5CDD505-2E9C-101B-9397-08002B2CF9AE}" pid="11" name="Objective-Path">
    <vt:lpwstr>Objective Global Folder:..Corporate Strategic Planning and Development:Reporting, Surveys and Statistics:Census Analysis Maps:~Excel Maps:</vt:lpwstr>
  </property>
  <property fmtid="{D5CDD505-2E9C-101B-9397-08002B2CF9AE}" pid="12" name="Objective-Parent">
    <vt:lpwstr>~Excel Maps</vt:lpwstr>
  </property>
  <property fmtid="{D5CDD505-2E9C-101B-9397-08002B2CF9AE}" pid="13" name="Objective-State">
    <vt:lpwstr>Being Edited</vt:lpwstr>
  </property>
  <property fmtid="{D5CDD505-2E9C-101B-9397-08002B2CF9AE}" pid="14" name="Objective-Version">
    <vt:lpwstr>2.1</vt:lpwstr>
  </property>
  <property fmtid="{D5CDD505-2E9C-101B-9397-08002B2CF9AE}" pid="15" name="Objective-VersionNumber">
    <vt:r8>4</vt:r8>
  </property>
  <property fmtid="{D5CDD505-2E9C-101B-9397-08002B2CF9AE}" pid="16" name="Objective-VersionComment">
    <vt:lpwstr/>
  </property>
  <property fmtid="{D5CDD505-2E9C-101B-9397-08002B2CF9AE}" pid="17" name="Objective-FileNumber">
    <vt:lpwstr>qA1141</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Business Unit [system]">
    <vt:lpwstr>Community Development</vt:lpwstr>
  </property>
  <property fmtid="{D5CDD505-2E9C-101B-9397-08002B2CF9AE}" pid="21" name="Objective-Corporate Document Type [system]">
    <vt:lpwstr/>
  </property>
  <property fmtid="{D5CDD505-2E9C-101B-9397-08002B2CF9AE}" pid="22" name="Objective-Records Audit Vital Record [system]">
    <vt:lpwstr/>
  </property>
  <property fmtid="{D5CDD505-2E9C-101B-9397-08002B2CF9AE}" pid="23" name="Objective-Records Audit Date [system]">
    <vt:lpwstr/>
  </property>
  <property fmtid="{D5CDD505-2E9C-101B-9397-08002B2CF9AE}" pid="24" name="Objective-Business Unit">
    <vt:lpwstr>Community Development</vt:lpwstr>
  </property>
  <property fmtid="{D5CDD505-2E9C-101B-9397-08002B2CF9AE}" pid="25" name="Objective-Corporate Document Type">
    <vt:lpwstr/>
  </property>
  <property fmtid="{D5CDD505-2E9C-101B-9397-08002B2CF9AE}" pid="26" name="Objective-Records Audit Vital Record">
    <vt:lpwstr/>
  </property>
  <property fmtid="{D5CDD505-2E9C-101B-9397-08002B2CF9AE}" pid="27" name="Objective-Records Audit Date">
    <vt:lpwstr/>
  </property>
  <property fmtid="{D5CDD505-2E9C-101B-9397-08002B2CF9AE}" pid="28" name="Objective-Connect Creator">
    <vt:lpwstr/>
  </property>
</Properties>
</file>