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1C7924B0-95C5-49D9-BD3F-72BBDF4A507E}" xr6:coauthVersionLast="47" xr6:coauthVersionMax="47" xr10:uidLastSave="{00000000-0000-0000-0000-000000000000}"/>
  <bookViews>
    <workbookView showHorizontalScroll="0" showSheetTabs="0" xWindow="-110" yWindow="-110" windowWidth="38620" windowHeight="2110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<sst xmlns="http://schemas.openxmlformats.org/spreadsheetml/2006/main" count="192" uniqueCount="145">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</sst>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15.334569999999999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17.8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46.51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3.5409869999999999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63.95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26.306190000000001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23.719570000000001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5.7537370000000001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18.065176999999998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7.8021700000000003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Mental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 mellitus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  <c:pt idx="8">
                  <c:v>Kidney disease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8.0920249666415831</c:v>
                </c:pt>
                <c:pt idx="1">
                  <c:v>8.0597732259961674</c:v>
                </c:pt>
                <c:pt idx="2">
                  <c:v>7.7733018826163107</c:v>
                </c:pt>
                <c:pt idx="3">
                  <c:v>4.5797471716488225</c:v>
                </c:pt>
                <c:pt idx="4">
                  <c:v>4.0061720978176316</c:v>
                </c:pt>
                <c:pt idx="5">
                  <c:v>3.0588562647425235</c:v>
                </c:pt>
                <c:pt idx="6">
                  <c:v>1.4178118142552694</c:v>
                </c:pt>
                <c:pt idx="7">
                  <c:v>0.98083234786348028</c:v>
                </c:pt>
                <c:pt idx="8">
                  <c:v>0.88470951299871625</c:v>
                </c:pt>
                <c:pt idx="9">
                  <c:v>0.81324977392162201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Kingston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12.87899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35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16" sqref="T16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Kingston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35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Kingston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Kingston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17.002379999999999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17.002379999999999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7.7733018826163107</v>
      </c>
      <c r="AK5" s="66"/>
      <c r="AM5" s="19">
        <f>AJ5+0.0001*AH5</f>
        <v>7.7734018826163105</v>
      </c>
      <c r="AN5" s="19">
        <f>RANK(AJ5,AJ$5:AJ$14)</f>
        <v>3</v>
      </c>
      <c r="AO5" s="19" t="str">
        <f>VLOOKUP(MATCH(AH5,AN$5:AN$14,0),$AH$5:$AK$14,2)</f>
        <v>Mental condition</v>
      </c>
      <c r="AP5" s="66">
        <f>VLOOKUP(MATCH(AH5,AN$5:AN$14,0),$AH$5:$AK$14,3)</f>
        <v>8.0920249666415831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15.334569999999999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8.0597732259961674</v>
      </c>
      <c r="AK6" s="66"/>
      <c r="AM6" s="19">
        <f t="shared" ref="AM6:AM14" si="1">AJ6+0.0001*AH6</f>
        <v>8.0599732259961669</v>
      </c>
      <c r="AN6" s="19">
        <f t="shared" ref="AN6:AN14" si="2">RANK(AJ6,AJ$5:AJ$14)</f>
        <v>2</v>
      </c>
      <c r="AO6" s="19" t="str">
        <f t="shared" ref="AO6:AO14" si="3">VLOOKUP(MATCH(AH6,AN$5:AN$14,0),$AH$5:$AK$14,2)</f>
        <v>Asthma</v>
      </c>
      <c r="AP6" s="66">
        <f t="shared" ref="AP6:AP14" si="4">VLOOKUP(MATCH(AH6,AN$5:AN$14,0),$AH$5:$AK$14,3)</f>
        <v>8.0597732259961674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17.8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3.0588562647425235</v>
      </c>
      <c r="AK7" s="66"/>
      <c r="AM7" s="19">
        <f t="shared" si="1"/>
        <v>3.0591562647425237</v>
      </c>
      <c r="AN7" s="19">
        <f t="shared" si="2"/>
        <v>6</v>
      </c>
      <c r="AO7" s="19" t="str">
        <f t="shared" si="3"/>
        <v>Arthritis</v>
      </c>
      <c r="AP7" s="66">
        <f t="shared" si="4"/>
        <v>7.7733018826163107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46.51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0.81324977392162201</v>
      </c>
      <c r="AK8" s="66"/>
      <c r="AM8" s="19">
        <f t="shared" si="1"/>
        <v>0.81364977392162197</v>
      </c>
      <c r="AN8" s="19">
        <f t="shared" si="2"/>
        <v>10</v>
      </c>
      <c r="AO8" s="19" t="str">
        <f>VLOOKUP(MATCH(AH8,AN$5:AN$14,0),$AH$5:$AK$14,2)</f>
        <v>Diabetes mellitus</v>
      </c>
      <c r="AP8" s="66">
        <f>VLOOKUP(MATCH(AH8,AN$5:AN$14,0),$AH$5:$AK$14,3)</f>
        <v>4.5797471716488225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3.5409869999999999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4.5797471716488225</v>
      </c>
      <c r="AK9" s="66"/>
      <c r="AM9" s="19">
        <f t="shared" si="1"/>
        <v>4.5802471716488222</v>
      </c>
      <c r="AN9" s="19">
        <f t="shared" si="2"/>
        <v>4</v>
      </c>
      <c r="AO9" s="19" t="str">
        <f t="shared" si="3"/>
        <v xml:space="preserve">Heart disease </v>
      </c>
      <c r="AP9" s="66">
        <f t="shared" si="4"/>
        <v>4.0061720978176316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63.95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4.0061720978176316</v>
      </c>
      <c r="AK10" s="66"/>
      <c r="AM10" s="19">
        <f t="shared" si="1"/>
        <v>4.006772097817632</v>
      </c>
      <c r="AN10" s="19">
        <f t="shared" si="2"/>
        <v>5</v>
      </c>
      <c r="AO10" s="19" t="str">
        <f t="shared" si="3"/>
        <v>Cancer</v>
      </c>
      <c r="AP10" s="66">
        <f t="shared" si="4"/>
        <v>3.0588562647425235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12.87899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0.88470951299871625</v>
      </c>
      <c r="AK11" s="66"/>
      <c r="AM11" s="19">
        <f t="shared" si="1"/>
        <v>0.88540951299871629</v>
      </c>
      <c r="AN11" s="19">
        <f t="shared" si="2"/>
        <v>9</v>
      </c>
      <c r="AO11" s="19" t="str">
        <f t="shared" si="3"/>
        <v>Lung condition</v>
      </c>
      <c r="AP11" s="66">
        <f t="shared" si="4"/>
        <v>1.4178118142552694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26.306190000000001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1.4178118142552694</v>
      </c>
      <c r="AK12" s="66"/>
      <c r="AM12" s="19">
        <f t="shared" si="1"/>
        <v>1.4186118142552693</v>
      </c>
      <c r="AN12" s="19">
        <f t="shared" si="2"/>
        <v>7</v>
      </c>
      <c r="AO12" s="19" t="str">
        <f t="shared" si="3"/>
        <v>Stroke</v>
      </c>
      <c r="AP12" s="66">
        <f t="shared" si="4"/>
        <v>0.98083234786348028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23.719570000000001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8.0920249666415831</v>
      </c>
      <c r="AK13" s="66"/>
      <c r="AM13" s="19">
        <f t="shared" si="1"/>
        <v>8.0929249666415828</v>
      </c>
      <c r="AN13" s="19">
        <f t="shared" si="2"/>
        <v>1</v>
      </c>
      <c r="AO13" s="19" t="str">
        <f t="shared" si="3"/>
        <v>Kidney disease</v>
      </c>
      <c r="AP13" s="66">
        <f t="shared" si="4"/>
        <v>0.88470951299871625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5.7537370000000001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0.98083234786348028</v>
      </c>
      <c r="AK14" s="66"/>
      <c r="AM14" s="19">
        <f t="shared" si="1"/>
        <v>0.98183234786348028</v>
      </c>
      <c r="AN14" s="19">
        <f t="shared" si="2"/>
        <v>8</v>
      </c>
      <c r="AO14" s="19" t="str">
        <f t="shared" si="3"/>
        <v>Dementia</v>
      </c>
      <c r="AP14" s="66">
        <f t="shared" si="4"/>
        <v>0.81324977392162201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18.065176999999998</v>
      </c>
      <c r="V15" s="64">
        <f>VLOOKUP($N$4,Data!$A$4:$AH$84,2+Front!$S15)</f>
        <v>18.302908351612906</v>
      </c>
      <c r="W15" s="61"/>
      <c r="X15" s="61"/>
      <c r="Z15" s="63" t="str">
        <f>$Z$4</f>
        <v>Kingston</v>
      </c>
      <c r="AA15" s="63" t="str">
        <f>$Z$4</f>
        <v>Kingston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7.8021700000000003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15.334569999999999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12292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12745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4837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1286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7242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6335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1399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2242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12796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1551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7.7733018826163107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Kingston</v>
      </c>
      <c r="AA27" s="63" t="str">
        <f>$Z$4</f>
        <v>Kingston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8.0597732259961674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17.8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3.0588562647425235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0.81324977392162201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4.5797471716488225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4.0061720978176316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0.88470951299871625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1.4178118142552694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8.0920249666415831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0.98083234786348028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Kingston</v>
      </c>
      <c r="AA39" s="63" t="str">
        <f>$Z$4</f>
        <v>Kingston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46.51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144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Kingston</v>
      </c>
      <c r="AA51" s="63" t="str">
        <f>$Z$4</f>
        <v>Kingston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3.5409869999999999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143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Kingston</v>
      </c>
      <c r="AA63" s="63" t="str">
        <f>$Z$4</f>
        <v>Kingston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63.95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Kingston</v>
      </c>
      <c r="AA75" s="63" t="str">
        <f>$Z$4</f>
        <v>Kingston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12.87899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Kingston</v>
      </c>
      <c r="AA87" s="63" t="str">
        <f>$Z$4</f>
        <v>Kingston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26.306190000000001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Kingston</v>
      </c>
      <c r="AA99" s="63" t="str">
        <f>$Z$4</f>
        <v>Kingston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23.719570000000001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Kingston</v>
      </c>
      <c r="AA111" s="63" t="str">
        <f>$Z$4</f>
        <v>Kingston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5.7537370000000001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Kingston</v>
      </c>
      <c r="AA123" s="63" t="str">
        <f>$Z$4</f>
        <v>Kingston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18.065176999999998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Kingston</v>
      </c>
      <c r="AA135" s="63" t="str">
        <f>$Z$4</f>
        <v>Kingston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7.8021700000000003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Christopher Brown</cp:lastModifiedBy>
  <cp:lastPrinted>2024-04-28T08:45:02Z</cp:lastPrinted>
  <dcterms:created xsi:type="dcterms:W3CDTF">2023-05-14T23:44:31Z</dcterms:created>
  <dcterms:modified xsi:type="dcterms:W3CDTF">2024-05-02T10:39:36Z</dcterms:modified>
</cp:coreProperties>
</file>