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18369A1D-772F-4FA1-BE87-19EA3080DF69}" xr6:coauthVersionLast="47" xr6:coauthVersionMax="47" xr10:uidLastSave="{00000000-0000-0000-0000-000000000000}"/>
  <bookViews>
    <workbookView xWindow="-110" yWindow="-110" windowWidth="38620" windowHeight="21220" activeTab="1" xr2:uid="{D68EC92A-1C55-4EBC-89DF-83B94BB75619}"/>
  </bookViews>
  <sheets>
    <sheet name="Data" sheetId="1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<sst xmlns="http://schemas.openxmlformats.org/spreadsheetml/2006/main" count="124" uniqueCount="66">
  <si>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</si>
  <si>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</si>
  <si>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</si>
  <si>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</si>
  <si>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</si>
  <si>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</si>
  <si>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</si>
  <si>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</si>
  <si>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</si>
  <si>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</si>
  <si>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</si>
  <si>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</si>
  <si>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</si>
  <si>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</si>
  <si>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</si>
  <si>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</si>
  <si>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</si>
  <si>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</si>
  <si>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</si>
  <si>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</si>
  <si>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</si>
  <si>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</si>
  <si>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</si>
  <si>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</si>
  <si>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</si>
  <si>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</si>
  <si>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</si>
  <si>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</si>
  <si>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</si>
  <si>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</si>
  <si>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</si>
  <si>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</si>
  <si>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</si>
  <si>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</si>
  <si>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</si>
  <si>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</si>
  <si>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</si>
  <si>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</si>
  <si>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</si>
  <si>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</si>
  <si>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</si>
  <si>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</si>
  <si>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</si>
  <si>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</si>
  <si>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</si>
  <si>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</si>
  <si>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</si>
  <si>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</si>
  <si>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</si>
  <si>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</si>
  <si>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</si>
  <si>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</si>
  <si>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</si>
  <si>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</si>
  <si>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</si>
  <si>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CHANGES IN ENGAGEMENT BY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</si>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</sst>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807524059487303E-4"/>
          <c:y val="0.84158931746434917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807524059487303E-4"/>
          <c:y val="0.84158931746434917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807524059487303E-4"/>
          <c:y val="0.83391149023038791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036964129483761E-2"/>
          <c:y val="0.81539297171186953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8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8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8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8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8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8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8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8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8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8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8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8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8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8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8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8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8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8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8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8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8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8">
        <v>22</v>
      </c>
      <c r="C27" s="6" t="s">
        <v>22</v>
      </c>
      <c r="D27" s="7">
        <v>65</v>
      </c>
      <c r="E27" s="7">
        <v>30</v>
      </c>
      <c r="F27" s="7">
        <v>19</v>
      </c>
      <c r="G27" s="7">
        <v>11</v>
      </c>
      <c r="H27" s="7">
        <v>42</v>
      </c>
      <c r="I27" s="7">
        <v>28</v>
      </c>
      <c r="J27" s="7">
        <v>87</v>
      </c>
      <c r="K27" s="7">
        <v>73</v>
      </c>
      <c r="L27" s="7">
        <v>38</v>
      </c>
      <c r="M27" s="7">
        <v>52</v>
      </c>
      <c r="N27" s="7">
        <v>55</v>
      </c>
      <c r="O27" s="7">
        <v>30</v>
      </c>
      <c r="P27" s="7">
        <v>59</v>
      </c>
      <c r="Q27" s="7">
        <v>38</v>
      </c>
      <c r="R27" s="7">
        <v>21</v>
      </c>
      <c r="S27" s="7">
        <v>17</v>
      </c>
      <c r="T27" s="7">
        <v>20</v>
      </c>
      <c r="U27" s="7">
        <v>97</v>
      </c>
      <c r="V27" s="7">
        <v>74</v>
      </c>
      <c r="W27" s="7">
        <v>98</v>
      </c>
    </row>
    <row r="28" spans="1:27" x14ac:dyDescent="0.35">
      <c r="A28" s="8">
        <v>23</v>
      </c>
      <c r="C28" s="6" t="s">
        <v>23</v>
      </c>
      <c r="D28" s="7">
        <v>52</v>
      </c>
      <c r="E28" s="7">
        <v>20</v>
      </c>
      <c r="F28" s="7">
        <v>13</v>
      </c>
      <c r="G28" s="7">
        <v>8</v>
      </c>
      <c r="H28" s="7">
        <v>28</v>
      </c>
      <c r="I28" s="7">
        <v>21</v>
      </c>
      <c r="J28" s="7">
        <v>85</v>
      </c>
      <c r="K28" s="7">
        <v>67</v>
      </c>
      <c r="L28" s="7">
        <v>36</v>
      </c>
      <c r="M28" s="7">
        <v>58</v>
      </c>
      <c r="N28" s="7">
        <v>51</v>
      </c>
      <c r="O28" s="7">
        <v>31</v>
      </c>
      <c r="P28" s="7">
        <v>58</v>
      </c>
      <c r="Q28" s="7">
        <v>37</v>
      </c>
      <c r="R28" s="7">
        <v>21</v>
      </c>
      <c r="S28" s="7">
        <v>18</v>
      </c>
      <c r="T28" s="7">
        <v>19</v>
      </c>
      <c r="U28" s="7">
        <v>97</v>
      </c>
      <c r="V28" s="7">
        <v>75</v>
      </c>
      <c r="W28" s="7">
        <v>98</v>
      </c>
    </row>
    <row r="29" spans="1:27" x14ac:dyDescent="0.35">
      <c r="A29" s="8">
        <v>24</v>
      </c>
      <c r="C29" s="6" t="s">
        <v>24</v>
      </c>
      <c r="D29" s="7">
        <v>44</v>
      </c>
      <c r="E29" s="7">
        <v>12</v>
      </c>
      <c r="F29" s="7">
        <v>7</v>
      </c>
      <c r="G29" s="7">
        <v>5</v>
      </c>
      <c r="H29" s="7">
        <v>30</v>
      </c>
      <c r="I29" s="7">
        <v>14</v>
      </c>
      <c r="J29" s="7">
        <v>76</v>
      </c>
      <c r="K29" s="7">
        <v>43</v>
      </c>
      <c r="L29" s="7">
        <v>28</v>
      </c>
      <c r="M29" s="7">
        <v>48</v>
      </c>
      <c r="N29" s="7">
        <v>51</v>
      </c>
      <c r="O29" s="7">
        <v>22</v>
      </c>
      <c r="P29" s="7">
        <v>44</v>
      </c>
      <c r="Q29" s="7">
        <v>16</v>
      </c>
      <c r="R29" s="7">
        <v>14</v>
      </c>
      <c r="S29" s="7">
        <v>22</v>
      </c>
      <c r="T29" s="7">
        <v>19</v>
      </c>
      <c r="U29" s="7">
        <v>95</v>
      </c>
      <c r="V29" s="7">
        <v>71</v>
      </c>
      <c r="W29" s="7">
        <v>94</v>
      </c>
    </row>
    <row r="30" spans="1:27" x14ac:dyDescent="0.35">
      <c r="A30" s="8">
        <v>25</v>
      </c>
      <c r="C30" s="6" t="s">
        <v>25</v>
      </c>
      <c r="D30" s="7">
        <v>34</v>
      </c>
      <c r="E30" s="7">
        <v>10</v>
      </c>
      <c r="F30" s="7">
        <v>4</v>
      </c>
      <c r="G30" s="7">
        <v>2</v>
      </c>
      <c r="H30" s="7">
        <v>23</v>
      </c>
      <c r="I30" s="7">
        <v>8</v>
      </c>
      <c r="J30" s="7">
        <v>70</v>
      </c>
      <c r="K30" s="7">
        <v>46</v>
      </c>
      <c r="L30" s="7">
        <v>31</v>
      </c>
      <c r="M30" s="7">
        <v>38</v>
      </c>
      <c r="N30" s="7">
        <v>45</v>
      </c>
      <c r="O30" s="7">
        <v>16</v>
      </c>
      <c r="P30" s="7">
        <v>38</v>
      </c>
      <c r="Q30" s="7">
        <v>16</v>
      </c>
      <c r="R30" s="7">
        <v>11</v>
      </c>
      <c r="S30" s="7">
        <v>17</v>
      </c>
      <c r="T30" s="7">
        <v>17</v>
      </c>
      <c r="U30" s="7">
        <v>92</v>
      </c>
      <c r="V30" s="7">
        <v>73</v>
      </c>
      <c r="W30" s="7">
        <v>90</v>
      </c>
    </row>
    <row r="31" spans="1:27" x14ac:dyDescent="0.35">
      <c r="A31" s="8">
        <v>26</v>
      </c>
      <c r="C31" s="6" t="s">
        <v>26</v>
      </c>
      <c r="D31" s="7">
        <v>35</v>
      </c>
      <c r="E31" s="7">
        <v>5</v>
      </c>
      <c r="F31" s="7">
        <v>2</v>
      </c>
      <c r="G31" s="7">
        <v>2</v>
      </c>
      <c r="H31" s="7">
        <v>27</v>
      </c>
      <c r="I31" s="7">
        <v>8</v>
      </c>
      <c r="J31" s="7">
        <v>59</v>
      </c>
      <c r="K31" s="7">
        <v>28</v>
      </c>
      <c r="L31" s="7">
        <v>15</v>
      </c>
      <c r="M31" s="7">
        <v>33</v>
      </c>
      <c r="N31" s="7">
        <v>33</v>
      </c>
      <c r="O31" s="7">
        <v>14</v>
      </c>
      <c r="P31" s="7">
        <v>21</v>
      </c>
      <c r="Q31" s="7">
        <v>8</v>
      </c>
      <c r="R31" s="7">
        <v>4</v>
      </c>
      <c r="S31" s="7">
        <v>8</v>
      </c>
      <c r="T31" s="7">
        <v>9</v>
      </c>
      <c r="U31" s="7">
        <v>85</v>
      </c>
      <c r="V31" s="7">
        <v>67</v>
      </c>
      <c r="W31" s="7">
        <v>77</v>
      </c>
    </row>
    <row r="32" spans="1:27" x14ac:dyDescent="0.35">
      <c r="A32" s="8">
        <v>27</v>
      </c>
      <c r="C32" s="6" t="s">
        <v>27</v>
      </c>
      <c r="D32" s="7">
        <v>31</v>
      </c>
      <c r="E32" s="7">
        <v>6</v>
      </c>
      <c r="F32" s="7">
        <v>1</v>
      </c>
      <c r="G32" s="7">
        <v>0</v>
      </c>
      <c r="H32" s="7">
        <v>20</v>
      </c>
      <c r="I32" s="7">
        <v>6</v>
      </c>
      <c r="J32" s="7">
        <v>48</v>
      </c>
      <c r="K32" s="7">
        <v>20</v>
      </c>
      <c r="L32" s="7">
        <v>9</v>
      </c>
      <c r="M32" s="7">
        <v>27</v>
      </c>
      <c r="N32" s="7">
        <v>26</v>
      </c>
      <c r="O32" s="7">
        <v>7</v>
      </c>
      <c r="P32" s="7">
        <v>12</v>
      </c>
      <c r="Q32" s="7">
        <v>2</v>
      </c>
      <c r="R32" s="7">
        <v>0</v>
      </c>
      <c r="S32" s="7">
        <v>7</v>
      </c>
      <c r="T32" s="7">
        <v>4</v>
      </c>
      <c r="U32" s="7">
        <v>77</v>
      </c>
      <c r="V32" s="7">
        <v>77</v>
      </c>
      <c r="W32" s="7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85" zoomScaleNormal="8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W9" sqref="W9"/>
    </sheetView>
  </sheetViews>
  <sheetFormatPr defaultRowHeight="14.5" x14ac:dyDescent="0.35"/>
  <cols>
    <col min="1" max="1" width="4.36328125" style="10" customWidth="1"/>
    <col min="2" max="2" width="4.36328125" style="9" customWidth="1"/>
    <col min="3" max="3" width="16.453125" style="10" customWidth="1"/>
    <col min="4" max="4" width="13.36328125" style="10" customWidth="1"/>
    <col min="5" max="5" width="5.7265625" style="10" customWidth="1"/>
    <col min="6" max="6" width="13.08984375" style="10" customWidth="1"/>
    <col min="7" max="8" width="8.7265625" style="10"/>
    <col min="9" max="10" width="2.54296875" style="10" customWidth="1"/>
    <col min="11" max="26" width="8.7265625" style="10"/>
    <col min="27" max="30" width="8.7265625" style="9"/>
    <col min="31" max="16384" width="8.7265625" style="10"/>
  </cols>
  <sheetData>
    <row r="1" spans="2:29" ht="48" customHeight="1" x14ac:dyDescent="0.35">
      <c r="C1" s="27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5" t="s">
        <v>54</v>
      </c>
      <c r="D3" s="25"/>
      <c r="E3" s="25"/>
      <c r="F3" s="25"/>
      <c r="G3" s="25"/>
      <c r="H3" s="25"/>
      <c r="K3" s="26" t="s">
        <v>55</v>
      </c>
      <c r="L3" s="26"/>
      <c r="M3" s="26"/>
      <c r="N3" s="26"/>
      <c r="O3" s="26"/>
      <c r="P3" s="26"/>
      <c r="Q3" s="25"/>
      <c r="R3" s="25"/>
    </row>
    <row r="4" spans="2:29" ht="8" customHeight="1" x14ac:dyDescent="0.35">
      <c r="AA4" s="9" t="s">
        <v>29</v>
      </c>
      <c r="AB4" s="11" t="s">
        <v>19</v>
      </c>
      <c r="AC4" s="12" t="s">
        <v>36</v>
      </c>
    </row>
    <row r="5" spans="2:29" x14ac:dyDescent="0.35">
      <c r="D5" s="13">
        <v>2</v>
      </c>
      <c r="F5" s="13">
        <v>3</v>
      </c>
      <c r="M5" s="14">
        <v>1</v>
      </c>
      <c r="AA5" s="9" t="s">
        <v>30</v>
      </c>
      <c r="AB5" s="11" t="s">
        <v>20</v>
      </c>
      <c r="AC5" s="12" t="s">
        <v>37</v>
      </c>
    </row>
    <row r="6" spans="2:29" x14ac:dyDescent="0.35">
      <c r="B6" s="15"/>
      <c r="H6" s="13"/>
      <c r="K6" s="16"/>
      <c r="AA6" s="9" t="s">
        <v>31</v>
      </c>
      <c r="AB6" s="11" t="s">
        <v>28</v>
      </c>
      <c r="AC6" s="12" t="s">
        <v>38</v>
      </c>
    </row>
    <row r="7" spans="2:29" x14ac:dyDescent="0.35">
      <c r="B7" s="15"/>
      <c r="D7" s="13">
        <v>4</v>
      </c>
      <c r="F7" s="13">
        <v>4</v>
      </c>
      <c r="M7" s="14">
        <v>3</v>
      </c>
      <c r="AB7" s="11" t="s">
        <v>22</v>
      </c>
      <c r="AC7" s="12" t="s">
        <v>57</v>
      </c>
    </row>
    <row r="8" spans="2:29" ht="10" customHeight="1" x14ac:dyDescent="0.35">
      <c r="AB8" s="11" t="s">
        <v>23</v>
      </c>
      <c r="AC8" s="12" t="s">
        <v>39</v>
      </c>
    </row>
    <row r="9" spans="2:29" ht="15.5" x14ac:dyDescent="0.35">
      <c r="C9" s="17" t="s">
        <v>33</v>
      </c>
      <c r="D9" s="18" t="str" cm="1">
        <f t="array" ref="D9">CONCATENATE(INDEX($AA$4:$AA$6,$D$5),", ",INDEX($AB$4:$AB$12,$D$7))</f>
        <v>Males, 20-24</v>
      </c>
      <c r="E9" s="9"/>
      <c r="F9" s="18" t="str" cm="1">
        <f t="array" ref="F9">CONCATENATE(INDEX($AA$4:$AA$6,$F$5),", ",INDEX($AB$4:$AB$12,$F$7))</f>
        <v>Females, 20-24</v>
      </c>
      <c r="AB9" s="11" t="s">
        <v>24</v>
      </c>
      <c r="AC9" s="12" t="s">
        <v>40</v>
      </c>
    </row>
    <row r="10" spans="2:29" x14ac:dyDescent="0.35">
      <c r="B10" s="15">
        <v>1</v>
      </c>
      <c r="C10" s="15" t="s">
        <v>0</v>
      </c>
      <c r="D10" s="15">
        <f>VLOOKUP($D$5*9-9+$D$7,Data!$A$6:$W$32,3+Front!$B10)</f>
        <v>55</v>
      </c>
      <c r="E10" s="9"/>
      <c r="F10" s="15">
        <f>VLOOKUP($F$5*9-9+$F$7,Data!$A$6:$W$32,3+Front!$B10)</f>
        <v>65</v>
      </c>
      <c r="AB10" s="11" t="s">
        <v>25</v>
      </c>
      <c r="AC10" s="12" t="s">
        <v>41</v>
      </c>
    </row>
    <row r="11" spans="2:29" x14ac:dyDescent="0.35">
      <c r="B11" s="15">
        <v>2</v>
      </c>
      <c r="C11" s="15" t="s">
        <v>1</v>
      </c>
      <c r="D11" s="15">
        <f>VLOOKUP($D$5*9-9+$D$7,Data!$A$6:$W$32,3+Front!$B11)</f>
        <v>31</v>
      </c>
      <c r="E11" s="9"/>
      <c r="F11" s="15">
        <f>VLOOKUP($F$5*9-9+$F$7,Data!$A$6:$W$32,3+Front!$B11)</f>
        <v>30</v>
      </c>
      <c r="K11" s="16">
        <v>1</v>
      </c>
      <c r="L11" s="19" t="s">
        <v>20</v>
      </c>
      <c r="M11" s="16">
        <f>VLOOKUP($M$5*9-9+$K11+1,Data!$A$6:$W$32,Front!$M$7+3)</f>
        <v>21</v>
      </c>
      <c r="T11" s="24"/>
      <c r="AB11" s="11" t="s">
        <v>26</v>
      </c>
      <c r="AC11" s="12" t="s">
        <v>42</v>
      </c>
    </row>
    <row r="12" spans="2:29" x14ac:dyDescent="0.35">
      <c r="B12" s="15">
        <v>3</v>
      </c>
      <c r="C12" s="15" t="s">
        <v>2</v>
      </c>
      <c r="D12" s="15">
        <f>VLOOKUP($D$5*9-9+$D$7,Data!$A$6:$W$32,3+Front!$B12)</f>
        <v>12</v>
      </c>
      <c r="E12" s="15"/>
      <c r="F12" s="15">
        <f>VLOOKUP($F$5*9-9+$F$7,Data!$A$6:$W$32,3+Front!$B12)</f>
        <v>19</v>
      </c>
      <c r="K12" s="16">
        <v>2</v>
      </c>
      <c r="L12" s="19" t="s">
        <v>28</v>
      </c>
      <c r="M12" s="16">
        <f>VLOOKUP($M$5*9-9+$K12+1,Data!$A$6:$W$32,Front!$M$7+3)</f>
        <v>22</v>
      </c>
      <c r="AB12" s="11" t="s">
        <v>27</v>
      </c>
      <c r="AC12" s="12" t="s">
        <v>43</v>
      </c>
    </row>
    <row r="13" spans="2:29" x14ac:dyDescent="0.35">
      <c r="B13" s="15">
        <v>4</v>
      </c>
      <c r="C13" s="15" t="s">
        <v>58</v>
      </c>
      <c r="D13" s="15">
        <f>VLOOKUP($D$5*9-9+$D$7,Data!$A$6:$W$32,3+Front!$B13)</f>
        <v>8</v>
      </c>
      <c r="E13" s="15"/>
      <c r="F13" s="15">
        <f>VLOOKUP($F$5*9-9+$F$7,Data!$A$6:$W$32,3+Front!$B13)</f>
        <v>11</v>
      </c>
      <c r="K13" s="16">
        <v>3</v>
      </c>
      <c r="L13" s="19" t="s">
        <v>22</v>
      </c>
      <c r="M13" s="16">
        <f>VLOOKUP($M$5*9-9+$K13+1,Data!$A$6:$W$32,Front!$M$7+3)</f>
        <v>15</v>
      </c>
      <c r="AC13" s="12" t="s">
        <v>56</v>
      </c>
    </row>
    <row r="14" spans="2:29" x14ac:dyDescent="0.35">
      <c r="B14" s="15">
        <v>5</v>
      </c>
      <c r="C14" s="15" t="s">
        <v>4</v>
      </c>
      <c r="D14" s="15">
        <f>VLOOKUP($D$5*9-9+$D$7,Data!$A$6:$W$32,3+Front!$B14)</f>
        <v>23</v>
      </c>
      <c r="E14" s="15"/>
      <c r="F14" s="15">
        <f>VLOOKUP($F$5*9-9+$F$7,Data!$A$6:$W$32,3+Front!$B14)</f>
        <v>42</v>
      </c>
      <c r="K14" s="16">
        <v>4</v>
      </c>
      <c r="L14" s="19" t="s">
        <v>23</v>
      </c>
      <c r="M14" s="16">
        <f>VLOOKUP($M$5*9-9+$K14+1,Data!$A$6:$W$32,Front!$M$7+3)</f>
        <v>13</v>
      </c>
      <c r="AC14" s="12" t="s">
        <v>44</v>
      </c>
    </row>
    <row r="15" spans="2:29" x14ac:dyDescent="0.35">
      <c r="B15" s="15">
        <v>6</v>
      </c>
      <c r="C15" s="15" t="s">
        <v>59</v>
      </c>
      <c r="D15" s="15">
        <f>VLOOKUP($D$5*9-9+$D$7,Data!$A$6:$W$32,3+Front!$B15)</f>
        <v>20</v>
      </c>
      <c r="E15" s="15"/>
      <c r="F15" s="15">
        <f>VLOOKUP($F$5*9-9+$F$7,Data!$A$6:$W$32,3+Front!$B15)</f>
        <v>28</v>
      </c>
      <c r="K15" s="16">
        <v>5</v>
      </c>
      <c r="L15" s="19" t="s">
        <v>24</v>
      </c>
      <c r="M15" s="16">
        <f>VLOOKUP($M$5*9-9+$K15+1,Data!$A$6:$W$32,Front!$M$7+3)</f>
        <v>9</v>
      </c>
      <c r="AC15" s="12" t="s">
        <v>45</v>
      </c>
    </row>
    <row r="16" spans="2:29" x14ac:dyDescent="0.35">
      <c r="E16" s="20"/>
      <c r="K16" s="16">
        <v>6</v>
      </c>
      <c r="L16" s="19" t="s">
        <v>25</v>
      </c>
      <c r="M16" s="16">
        <f>VLOOKUP($M$5*9-9+$K16+1,Data!$A$6:$W$32,Front!$M$7+3)</f>
        <v>4</v>
      </c>
      <c r="AC16" s="12" t="s">
        <v>46</v>
      </c>
    </row>
    <row r="17" spans="2:29" x14ac:dyDescent="0.35">
      <c r="E17" s="20"/>
      <c r="K17" s="16">
        <v>7</v>
      </c>
      <c r="L17" s="19" t="s">
        <v>26</v>
      </c>
      <c r="M17" s="16">
        <f>VLOOKUP($M$5*9-9+$K17+1,Data!$A$6:$W$32,Front!$M$7+3)</f>
        <v>2</v>
      </c>
      <c r="AC17" s="12" t="s">
        <v>47</v>
      </c>
    </row>
    <row r="18" spans="2:29" x14ac:dyDescent="0.35">
      <c r="B18" s="15"/>
      <c r="C18" s="20"/>
      <c r="D18" s="20"/>
      <c r="E18" s="20"/>
      <c r="K18" s="16">
        <v>8</v>
      </c>
      <c r="L18" s="19" t="s">
        <v>27</v>
      </c>
      <c r="M18" s="16">
        <f>VLOOKUP($M$5*9-9+$K18+1,Data!$A$6:$W$32,Front!$M$7+3)</f>
        <v>1</v>
      </c>
      <c r="AC18" s="12" t="s">
        <v>48</v>
      </c>
    </row>
    <row r="19" spans="2:29" x14ac:dyDescent="0.35">
      <c r="E19" s="20"/>
      <c r="AC19" s="12" t="s">
        <v>49</v>
      </c>
    </row>
    <row r="20" spans="2:29" x14ac:dyDescent="0.35">
      <c r="E20" s="20"/>
      <c r="AC20" s="12" t="s">
        <v>50</v>
      </c>
    </row>
    <row r="21" spans="2:29" x14ac:dyDescent="0.35">
      <c r="E21" s="20"/>
      <c r="AC21" s="12" t="s">
        <v>51</v>
      </c>
    </row>
    <row r="22" spans="2:29" x14ac:dyDescent="0.35">
      <c r="E22" s="20"/>
      <c r="AC22" s="12" t="s">
        <v>52</v>
      </c>
    </row>
    <row r="23" spans="2:29" x14ac:dyDescent="0.35">
      <c r="E23" s="20"/>
      <c r="AC23" s="12" t="s">
        <v>53</v>
      </c>
    </row>
    <row r="24" spans="2:29" x14ac:dyDescent="0.35">
      <c r="E24" s="20"/>
    </row>
    <row r="25" spans="2:29" ht="6" customHeight="1" x14ac:dyDescent="0.35">
      <c r="E25" s="20"/>
    </row>
    <row r="26" spans="2:29" ht="15.5" x14ac:dyDescent="0.35">
      <c r="C26" s="21" t="s">
        <v>16</v>
      </c>
      <c r="D26" s="18" t="str" cm="1">
        <f t="array" ref="D26">CONCATENATE(INDEX($AA$4:$AA$6,$D$5),", ",INDEX($AB$4:$AB$12,$D$7))</f>
        <v>Males, 20-24</v>
      </c>
      <c r="E26" s="15"/>
      <c r="F26" s="18" t="str" cm="1">
        <f t="array" ref="F26">CONCATENATE(INDEX($AA$4:$AA$6,$F$5),", ",INDEX($AB$4:$AB$12,$F$7))</f>
        <v>Females, 20-24</v>
      </c>
    </row>
    <row r="27" spans="2:29" x14ac:dyDescent="0.35">
      <c r="B27" s="15">
        <v>7</v>
      </c>
      <c r="C27" s="15" t="s">
        <v>0</v>
      </c>
      <c r="D27" s="15">
        <f>VLOOKUP($D$5*9-9+$D$7,Data!$A$6:$W$32,3+Front!$B27)</f>
        <v>84</v>
      </c>
      <c r="E27" s="15"/>
      <c r="F27" s="15">
        <f>VLOOKUP($F$5*9-9+$F$7,Data!$A$6:$W$32,3+Front!$B27)</f>
        <v>87</v>
      </c>
    </row>
    <row r="28" spans="2:29" x14ac:dyDescent="0.35">
      <c r="B28" s="15">
        <v>8</v>
      </c>
      <c r="C28" s="15" t="s">
        <v>1</v>
      </c>
      <c r="D28" s="15">
        <f>VLOOKUP($D$5*9-9+$D$7,Data!$A$6:$W$32,3+Front!$B28)</f>
        <v>74</v>
      </c>
      <c r="E28" s="15"/>
      <c r="F28" s="15">
        <f>VLOOKUP($F$5*9-9+$F$7,Data!$A$6:$W$32,3+Front!$B28)</f>
        <v>73</v>
      </c>
    </row>
    <row r="29" spans="2:29" x14ac:dyDescent="0.35">
      <c r="B29" s="15">
        <v>9</v>
      </c>
      <c r="C29" s="15" t="s">
        <v>2</v>
      </c>
      <c r="D29" s="15">
        <f>VLOOKUP($D$5*9-9+$D$7,Data!$A$6:$W$32,3+Front!$B29)</f>
        <v>40</v>
      </c>
      <c r="E29" s="15"/>
      <c r="F29" s="15">
        <f>VLOOKUP($F$5*9-9+$F$7,Data!$A$6:$W$32,3+Front!$B29)</f>
        <v>38</v>
      </c>
    </row>
    <row r="30" spans="2:29" x14ac:dyDescent="0.35">
      <c r="B30" s="15">
        <v>10</v>
      </c>
      <c r="C30" s="15" t="s">
        <v>58</v>
      </c>
      <c r="D30" s="15">
        <f>VLOOKUP($D$5*9-9+$D$7,Data!$A$6:$W$32,3+Front!$B30)</f>
        <v>49</v>
      </c>
      <c r="E30" s="15"/>
      <c r="F30" s="15">
        <f>VLOOKUP($F$5*9-9+$F$7,Data!$A$6:$W$32,3+Front!$B30)</f>
        <v>52</v>
      </c>
    </row>
    <row r="31" spans="2:29" x14ac:dyDescent="0.35">
      <c r="B31" s="15">
        <v>11</v>
      </c>
      <c r="C31" s="15" t="s">
        <v>4</v>
      </c>
      <c r="D31" s="15">
        <f>VLOOKUP($D$5*9-9+$D$7,Data!$A$6:$W$32,3+Front!$B31)</f>
        <v>46</v>
      </c>
      <c r="E31" s="15"/>
      <c r="F31" s="15">
        <f>VLOOKUP($F$5*9-9+$F$7,Data!$A$6:$W$32,3+Front!$B31)</f>
        <v>55</v>
      </c>
    </row>
    <row r="32" spans="2:29" x14ac:dyDescent="0.35">
      <c r="B32" s="15">
        <v>12</v>
      </c>
      <c r="C32" s="15" t="s">
        <v>60</v>
      </c>
      <c r="D32" s="15">
        <f>VLOOKUP($D$5*9-9+$D$7,Data!$A$6:$W$32,3+Front!$B32)</f>
        <v>31</v>
      </c>
      <c r="E32" s="15"/>
      <c r="F32" s="15">
        <f>VLOOKUP($F$5*9-9+$F$7,Data!$A$6:$W$32,3+Front!$B32)</f>
        <v>30</v>
      </c>
    </row>
    <row r="33" spans="2:6" x14ac:dyDescent="0.35">
      <c r="B33" s="15"/>
      <c r="C33" s="20"/>
      <c r="D33" s="20"/>
      <c r="E33" s="20"/>
    </row>
    <row r="34" spans="2:6" x14ac:dyDescent="0.35">
      <c r="E34" s="20"/>
    </row>
    <row r="35" spans="2:6" x14ac:dyDescent="0.35">
      <c r="E35" s="20"/>
    </row>
    <row r="42" spans="2:6" ht="9" customHeight="1" x14ac:dyDescent="0.35"/>
    <row r="43" spans="2:6" ht="15.5" x14ac:dyDescent="0.35">
      <c r="C43" s="22" t="s">
        <v>34</v>
      </c>
      <c r="D43" s="18" t="str" cm="1">
        <f t="array" ref="D43">CONCATENATE(INDEX($AA$4:$AA$6,$D$5),", ",INDEX($AB$4:$AB$12,$D$7))</f>
        <v>Males, 20-24</v>
      </c>
      <c r="E43" s="9"/>
      <c r="F43" s="18" t="str" cm="1">
        <f t="array" ref="F43">CONCATENATE(INDEX($AA$4:$AA$6,$F$5),", ",INDEX($AB$4:$AB$12,$F$7))</f>
        <v>Females, 20-24</v>
      </c>
    </row>
    <row r="44" spans="2:6" x14ac:dyDescent="0.35">
      <c r="B44" s="15">
        <v>13</v>
      </c>
      <c r="C44" s="15" t="s">
        <v>8</v>
      </c>
      <c r="D44" s="15">
        <f>VLOOKUP($D$5*9-9+$D$7,Data!$A$6:$W$32,3+Front!$B44)</f>
        <v>72</v>
      </c>
      <c r="E44" s="9"/>
      <c r="F44" s="15">
        <f>VLOOKUP($F$5*9-9+$F$7,Data!$A$6:$W$32,3+Front!$B44)</f>
        <v>59</v>
      </c>
    </row>
    <row r="45" spans="2:6" x14ac:dyDescent="0.35">
      <c r="B45" s="15">
        <v>14</v>
      </c>
      <c r="C45" s="15" t="s">
        <v>63</v>
      </c>
      <c r="D45" s="15">
        <f>VLOOKUP($D$5*9-9+$D$7,Data!$A$6:$W$32,3+Front!$B45)</f>
        <v>52</v>
      </c>
      <c r="E45" s="9"/>
      <c r="F45" s="15">
        <f>VLOOKUP($F$5*9-9+$F$7,Data!$A$6:$W$32,3+Front!$B45)</f>
        <v>38</v>
      </c>
    </row>
    <row r="46" spans="2:6" x14ac:dyDescent="0.35">
      <c r="B46" s="15">
        <v>15</v>
      </c>
      <c r="C46" s="15" t="s">
        <v>64</v>
      </c>
      <c r="D46" s="15">
        <f>VLOOKUP($D$5*9-9+$D$7,Data!$A$6:$W$32,3+Front!$B46)</f>
        <v>23</v>
      </c>
      <c r="E46" s="9"/>
      <c r="F46" s="15">
        <f>VLOOKUP($F$5*9-9+$F$7,Data!$A$6:$W$32,3+Front!$B46)</f>
        <v>21</v>
      </c>
    </row>
    <row r="47" spans="2:6" x14ac:dyDescent="0.35">
      <c r="B47" s="15">
        <v>16</v>
      </c>
      <c r="C47" s="15" t="s">
        <v>61</v>
      </c>
      <c r="D47" s="15">
        <f>VLOOKUP($D$5*9-9+$D$7,Data!$A$6:$W$32,3+Front!$B47)</f>
        <v>18</v>
      </c>
      <c r="E47" s="9"/>
      <c r="F47" s="15">
        <f>VLOOKUP($F$5*9-9+$F$7,Data!$A$6:$W$32,3+Front!$B47)</f>
        <v>17</v>
      </c>
    </row>
    <row r="48" spans="2:6" x14ac:dyDescent="0.35">
      <c r="B48" s="15">
        <v>17</v>
      </c>
      <c r="C48" s="15" t="s">
        <v>62</v>
      </c>
      <c r="D48" s="15">
        <f>VLOOKUP($D$5*9-9+$D$7,Data!$A$6:$W$32,3+Front!$B48)</f>
        <v>16</v>
      </c>
      <c r="E48" s="9"/>
      <c r="F48" s="15">
        <f>VLOOKUP($F$5*9-9+$F$7,Data!$A$6:$W$32,3+Front!$B48)</f>
        <v>20</v>
      </c>
    </row>
    <row r="49" spans="2:6" x14ac:dyDescent="0.35">
      <c r="B49" s="15"/>
      <c r="C49" s="20"/>
      <c r="D49" s="20"/>
    </row>
    <row r="59" spans="2:6" ht="11" customHeight="1" x14ac:dyDescent="0.35"/>
    <row r="60" spans="2:6" ht="15.5" x14ac:dyDescent="0.35">
      <c r="C60" s="23" t="s">
        <v>35</v>
      </c>
      <c r="D60" s="18" t="str" cm="1">
        <f t="array" ref="D60">CONCATENATE(INDEX($AA$4:$AA$6,$D$5),", ",INDEX($AB$4:$AB$12,$D$7))</f>
        <v>Males, 20-24</v>
      </c>
      <c r="E60" s="9"/>
      <c r="F60" s="18" t="str" cm="1">
        <f t="array" ref="F60">CONCATENATE(INDEX($AA$4:$AA$6,$F$5),", ",INDEX($AB$4:$AB$12,$F$7))</f>
        <v>Females, 20-24</v>
      </c>
    </row>
    <row r="61" spans="2:6" x14ac:dyDescent="0.35">
      <c r="B61" s="15">
        <v>18</v>
      </c>
      <c r="C61" s="15" t="s">
        <v>13</v>
      </c>
      <c r="D61" s="15">
        <f>VLOOKUP($D$5*9-9+$D$7,Data!$A$6:$W$32,3+Front!$B61)</f>
        <v>99</v>
      </c>
      <c r="E61" s="9"/>
      <c r="F61" s="15">
        <f>VLOOKUP($F$5*9-9+$F$7,Data!$A$6:$W$32,3+Front!$B61)</f>
        <v>97</v>
      </c>
    </row>
    <row r="62" spans="2:6" x14ac:dyDescent="0.35">
      <c r="B62" s="15">
        <v>19</v>
      </c>
      <c r="C62" s="15" t="s">
        <v>32</v>
      </c>
      <c r="D62" s="15">
        <f>VLOOKUP($D$5*9-9+$D$7,Data!$A$6:$W$32,3+Front!$B62)</f>
        <v>66</v>
      </c>
      <c r="E62" s="9"/>
      <c r="F62" s="15">
        <f>VLOOKUP($F$5*9-9+$F$7,Data!$A$6:$W$32,3+Front!$B62)</f>
        <v>74</v>
      </c>
    </row>
    <row r="63" spans="2:6" x14ac:dyDescent="0.35">
      <c r="B63" s="15">
        <v>20</v>
      </c>
      <c r="C63" s="15" t="s">
        <v>14</v>
      </c>
      <c r="D63" s="15">
        <f>VLOOKUP($D$5*9-9+$D$7,Data!$A$6:$W$32,3+Front!$B63)</f>
        <v>100</v>
      </c>
      <c r="E63" s="9"/>
      <c r="F63" s="15">
        <f>VLOOKUP($F$5*9-9+$F$7,Data!$A$6:$W$32,3+Front!$B63)</f>
        <v>98</v>
      </c>
    </row>
  </sheetData>
  <sheetProtection sheet="1" objects="1" scenarios="1"/>
  <mergeCells count="4">
    <mergeCell ref="C3:H3"/>
    <mergeCell ref="K3:P3"/>
    <mergeCell ref="Q3:R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2023-11-13T07:30:01Z</dcterms:modified>
</cp:coreProperties>
</file>